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4370" windowHeight="7530" activeTab="1"/>
  </bookViews>
  <sheets>
    <sheet name="caodang" sheetId="10" r:id="rId1"/>
    <sheet name="HLđợt3" sheetId="12" r:id="rId2"/>
    <sheet name="Sheet1" sheetId="11" r:id="rId3"/>
  </sheets>
  <definedNames>
    <definedName name="_xlnm._FilterDatabase" localSheetId="0" hidden="1">caodang!$A$10:$T$58</definedName>
    <definedName name="_xlnm._FilterDatabase" localSheetId="1" hidden="1">HLđợt3!$A$10:$Q$58</definedName>
  </definedNames>
  <calcPr calcId="144525"/>
</workbook>
</file>

<file path=xl/calcChain.xml><?xml version="1.0" encoding="utf-8"?>
<calcChain xmlns="http://schemas.openxmlformats.org/spreadsheetml/2006/main">
  <c r="P76" i="12" l="1"/>
  <c r="M76" i="12"/>
  <c r="J76" i="12"/>
  <c r="P75" i="12"/>
  <c r="M75" i="12"/>
  <c r="J75" i="12"/>
  <c r="P74" i="12"/>
  <c r="M74" i="12"/>
  <c r="J74" i="12"/>
  <c r="P73" i="12"/>
  <c r="M73" i="12"/>
  <c r="J73" i="12"/>
  <c r="P72" i="12"/>
  <c r="M72" i="12"/>
  <c r="J72" i="12"/>
  <c r="P71" i="12"/>
  <c r="M71" i="12"/>
  <c r="J71" i="12"/>
  <c r="P70" i="12"/>
  <c r="M70" i="12"/>
  <c r="J70" i="12"/>
  <c r="P69" i="12"/>
  <c r="M69" i="12"/>
  <c r="J69" i="12"/>
  <c r="P68" i="12"/>
  <c r="M68" i="12"/>
  <c r="J68" i="12"/>
  <c r="P67" i="12"/>
  <c r="M67" i="12"/>
  <c r="J67" i="12"/>
  <c r="P66" i="12"/>
  <c r="M66" i="12"/>
  <c r="J66" i="12"/>
  <c r="P65" i="12"/>
  <c r="M65" i="12"/>
  <c r="J65" i="12"/>
  <c r="P64" i="12"/>
  <c r="M64" i="12"/>
  <c r="J64" i="12"/>
  <c r="P63" i="12"/>
  <c r="M63" i="12"/>
  <c r="J63" i="12"/>
  <c r="P62" i="12"/>
  <c r="M62" i="12"/>
  <c r="J62" i="12"/>
  <c r="P61" i="12"/>
  <c r="M61" i="12"/>
  <c r="J61" i="12"/>
  <c r="P60" i="12"/>
  <c r="M60" i="12"/>
  <c r="J60" i="12"/>
  <c r="P59" i="12"/>
  <c r="M59" i="12"/>
  <c r="J59" i="12"/>
  <c r="P58" i="12"/>
  <c r="M58" i="12"/>
  <c r="J58" i="12"/>
  <c r="P57" i="12"/>
  <c r="M57" i="12"/>
  <c r="J57" i="12"/>
  <c r="P56" i="12"/>
  <c r="M56" i="12"/>
  <c r="J56" i="12"/>
  <c r="P55" i="12"/>
  <c r="M55" i="12"/>
  <c r="J55" i="12"/>
  <c r="P54" i="12"/>
  <c r="M54" i="12"/>
  <c r="J54" i="12"/>
  <c r="P53" i="12"/>
  <c r="M53" i="12"/>
  <c r="J53" i="12"/>
  <c r="P52" i="12"/>
  <c r="M52" i="12"/>
  <c r="J52" i="12"/>
  <c r="P51" i="12"/>
  <c r="M51" i="12"/>
  <c r="J51" i="12"/>
  <c r="P50" i="12"/>
  <c r="M50" i="12"/>
  <c r="J50" i="12"/>
  <c r="P49" i="12"/>
  <c r="M49" i="12"/>
  <c r="J49" i="12"/>
  <c r="P48" i="12"/>
  <c r="M48" i="12"/>
  <c r="J48" i="12"/>
  <c r="P47" i="12"/>
  <c r="M47" i="12"/>
  <c r="J47" i="12"/>
  <c r="P46" i="12"/>
  <c r="M46" i="12"/>
  <c r="J46" i="12"/>
  <c r="P45" i="12"/>
  <c r="M45" i="12"/>
  <c r="J45" i="12"/>
  <c r="P44" i="12"/>
  <c r="M44" i="12"/>
  <c r="J44" i="12"/>
  <c r="P43" i="12"/>
  <c r="M43" i="12"/>
  <c r="J43" i="12"/>
  <c r="P42" i="12"/>
  <c r="M42" i="12"/>
  <c r="J42" i="12"/>
  <c r="P41" i="12"/>
  <c r="M41" i="12"/>
  <c r="J41" i="12"/>
  <c r="P40" i="12"/>
  <c r="M40" i="12"/>
  <c r="J40" i="12"/>
  <c r="P39" i="12"/>
  <c r="M39" i="12"/>
  <c r="J39" i="12"/>
  <c r="P38" i="12"/>
  <c r="M38" i="12"/>
  <c r="J38" i="12"/>
  <c r="P37" i="12"/>
  <c r="M37" i="12"/>
  <c r="J37" i="12"/>
  <c r="P36" i="12"/>
  <c r="M36" i="12"/>
  <c r="J36" i="12"/>
  <c r="P35" i="12"/>
  <c r="M35" i="12"/>
  <c r="J35" i="12"/>
  <c r="P34" i="12"/>
  <c r="M34" i="12"/>
  <c r="J34" i="12"/>
  <c r="P33" i="12"/>
  <c r="M33" i="12"/>
  <c r="J33" i="12"/>
  <c r="P32" i="12"/>
  <c r="M32" i="12"/>
  <c r="J32" i="12"/>
  <c r="P31" i="12"/>
  <c r="M31" i="12"/>
  <c r="J31" i="12"/>
  <c r="P30" i="12"/>
  <c r="M30" i="12"/>
  <c r="J30" i="12"/>
  <c r="P29" i="12"/>
  <c r="M29" i="12"/>
  <c r="J29" i="12"/>
  <c r="P28" i="12"/>
  <c r="M28" i="12"/>
  <c r="J28" i="12"/>
  <c r="P27" i="12"/>
  <c r="M27" i="12"/>
  <c r="J27" i="12"/>
  <c r="P26" i="12"/>
  <c r="M26" i="12"/>
  <c r="J26" i="12"/>
  <c r="P25" i="12"/>
  <c r="M25" i="12"/>
  <c r="J25" i="12"/>
  <c r="P24" i="12"/>
  <c r="M24" i="12"/>
  <c r="J24" i="12"/>
  <c r="P23" i="12"/>
  <c r="M23" i="12"/>
  <c r="J23" i="12"/>
  <c r="P22" i="12"/>
  <c r="M22" i="12"/>
  <c r="J22" i="12"/>
  <c r="P21" i="12"/>
  <c r="M21" i="12"/>
  <c r="J21" i="12"/>
  <c r="P20" i="12"/>
  <c r="M20" i="12"/>
  <c r="J20" i="12"/>
  <c r="P19" i="12"/>
  <c r="M19" i="12"/>
  <c r="J19" i="12"/>
  <c r="P18" i="12"/>
  <c r="M18" i="12"/>
  <c r="J18" i="12"/>
  <c r="P17" i="12"/>
  <c r="M17" i="12"/>
  <c r="J17" i="12"/>
  <c r="P16" i="12"/>
  <c r="M16" i="12"/>
  <c r="J16" i="12"/>
  <c r="P15" i="12"/>
  <c r="M15" i="12"/>
  <c r="J15" i="12"/>
  <c r="P14" i="12"/>
  <c r="M14" i="12"/>
  <c r="J14" i="12"/>
  <c r="P13" i="12"/>
  <c r="M13" i="12"/>
  <c r="J13" i="12"/>
  <c r="P12" i="12"/>
  <c r="M12" i="12"/>
  <c r="J12" i="12"/>
  <c r="P11" i="12"/>
  <c r="M11" i="12"/>
  <c r="J11" i="12"/>
  <c r="P10" i="12"/>
  <c r="M10" i="12"/>
  <c r="J10" i="12"/>
  <c r="P16" i="10" l="1"/>
  <c r="P17" i="10"/>
  <c r="P18" i="10"/>
  <c r="P19" i="10"/>
  <c r="P20" i="10"/>
  <c r="R16" i="10" l="1"/>
  <c r="R17" i="10"/>
  <c r="R18" i="10"/>
  <c r="R19" i="10"/>
  <c r="R21" i="10"/>
  <c r="R22" i="10"/>
  <c r="P14" i="10" l="1"/>
  <c r="P10" i="10"/>
  <c r="P11" i="10"/>
  <c r="P12" i="10"/>
  <c r="P13" i="10"/>
  <c r="P15" i="10"/>
  <c r="M14" i="10"/>
  <c r="M10" i="10"/>
  <c r="M11" i="10"/>
  <c r="M12" i="10"/>
  <c r="M13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J14" i="10"/>
  <c r="J10" i="10"/>
  <c r="J11" i="10"/>
  <c r="J12" i="10"/>
  <c r="J13" i="10"/>
  <c r="J15" i="10"/>
  <c r="J16" i="10"/>
  <c r="S16" i="10" s="1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P24" i="10"/>
  <c r="P25" i="10"/>
  <c r="P59" i="10"/>
  <c r="P60" i="10"/>
  <c r="P61" i="10"/>
  <c r="P62" i="10"/>
  <c r="P63" i="10"/>
  <c r="P64" i="10"/>
  <c r="P65" i="10"/>
  <c r="P66" i="10"/>
  <c r="P26" i="10"/>
  <c r="P67" i="10"/>
  <c r="P68" i="10"/>
  <c r="P69" i="10"/>
  <c r="P27" i="10"/>
  <c r="P70" i="10"/>
  <c r="P71" i="10"/>
  <c r="P28" i="10"/>
  <c r="P29" i="10"/>
  <c r="P30" i="10"/>
  <c r="P31" i="10"/>
  <c r="P32" i="10"/>
  <c r="P33" i="10"/>
  <c r="P34" i="10"/>
  <c r="P72" i="10"/>
  <c r="P73" i="10"/>
  <c r="P74" i="10"/>
  <c r="P35" i="10"/>
  <c r="P36" i="10"/>
  <c r="P75" i="10"/>
  <c r="P76" i="10"/>
  <c r="P77" i="10"/>
  <c r="P78" i="10"/>
  <c r="P37" i="10"/>
  <c r="P38" i="10"/>
  <c r="P79" i="10"/>
  <c r="P80" i="10"/>
  <c r="P39" i="10"/>
  <c r="P81" i="10"/>
  <c r="P82" i="10"/>
  <c r="P83" i="10"/>
  <c r="P84" i="10"/>
  <c r="P40" i="10"/>
  <c r="P109" i="10"/>
  <c r="P41" i="10"/>
  <c r="P85" i="10"/>
  <c r="P86" i="10"/>
  <c r="P87" i="10"/>
  <c r="P88" i="10"/>
  <c r="P89" i="10"/>
  <c r="P90" i="10"/>
  <c r="P91" i="10"/>
  <c r="P92" i="10"/>
  <c r="P93" i="10"/>
  <c r="P42" i="10"/>
  <c r="P43" i="10"/>
  <c r="P44" i="10"/>
  <c r="P94" i="10"/>
  <c r="P45" i="10"/>
  <c r="P95" i="10"/>
  <c r="P96" i="10"/>
  <c r="P46" i="10"/>
  <c r="P47" i="10"/>
  <c r="P48" i="10"/>
  <c r="P97" i="10"/>
  <c r="P98" i="10"/>
  <c r="P99" i="10"/>
  <c r="P49" i="10"/>
  <c r="P100" i="10"/>
  <c r="P101" i="10"/>
  <c r="P102" i="10"/>
  <c r="P103" i="10"/>
  <c r="P50" i="10"/>
  <c r="P104" i="10"/>
  <c r="P105" i="10"/>
  <c r="P106" i="10"/>
  <c r="P107" i="10"/>
  <c r="P108" i="10"/>
  <c r="P51" i="10"/>
  <c r="P52" i="10"/>
  <c r="P53" i="10"/>
  <c r="P54" i="10"/>
  <c r="P55" i="10"/>
  <c r="P56" i="10"/>
  <c r="P57" i="10"/>
  <c r="P58" i="10"/>
  <c r="P22" i="10"/>
  <c r="P21" i="10"/>
  <c r="P23" i="10"/>
  <c r="S19" i="10" l="1"/>
  <c r="S17" i="10"/>
  <c r="S22" i="10"/>
  <c r="S18" i="10"/>
  <c r="S21" i="10"/>
  <c r="Q57" i="10"/>
  <c r="R57" i="10" s="1"/>
  <c r="Q55" i="10"/>
  <c r="R55" i="10" s="1"/>
  <c r="Q53" i="10"/>
  <c r="R53" i="10" s="1"/>
  <c r="Q51" i="10"/>
  <c r="R51" i="10" s="1"/>
  <c r="Q108" i="10"/>
  <c r="R108" i="10" s="1"/>
  <c r="Q106" i="10"/>
  <c r="R106" i="10" s="1"/>
  <c r="Q104" i="10"/>
  <c r="R104" i="10" s="1"/>
  <c r="Q103" i="10"/>
  <c r="R103" i="10" s="1"/>
  <c r="Q101" i="10"/>
  <c r="R101" i="10" s="1"/>
  <c r="Q49" i="10"/>
  <c r="R49" i="10" s="1"/>
  <c r="Q98" i="10"/>
  <c r="R98" i="10" s="1"/>
  <c r="Q48" i="10"/>
  <c r="R48" i="10" s="1"/>
  <c r="Q46" i="10"/>
  <c r="R46" i="10" s="1"/>
  <c r="Q95" i="10"/>
  <c r="R95" i="10" s="1"/>
  <c r="Q94" i="10"/>
  <c r="R94" i="10" s="1"/>
  <c r="Q43" i="10"/>
  <c r="R43" i="10" s="1"/>
  <c r="Q93" i="10"/>
  <c r="R93" i="10" s="1"/>
  <c r="Q91" i="10"/>
  <c r="R91" i="10" s="1"/>
  <c r="Q89" i="10"/>
  <c r="R89" i="10" s="1"/>
  <c r="Q87" i="10"/>
  <c r="R87" i="10" s="1"/>
  <c r="Q85" i="10"/>
  <c r="R85" i="10" s="1"/>
  <c r="Q41" i="10"/>
  <c r="R41" i="10" s="1"/>
  <c r="Q40" i="10"/>
  <c r="R40" i="10" s="1"/>
  <c r="Q83" i="10"/>
  <c r="R83" i="10" s="1"/>
  <c r="Q81" i="10"/>
  <c r="R81" i="10" s="1"/>
  <c r="Q80" i="10"/>
  <c r="R80" i="10" s="1"/>
  <c r="Q38" i="10"/>
  <c r="R38" i="10" s="1"/>
  <c r="Q78" i="10"/>
  <c r="R78" i="10" s="1"/>
  <c r="Q75" i="10"/>
  <c r="R75" i="10" s="1"/>
  <c r="Q35" i="10"/>
  <c r="R35" i="10" s="1"/>
  <c r="Q73" i="10"/>
  <c r="R73" i="10" s="1"/>
  <c r="Q34" i="10"/>
  <c r="R34" i="10" s="1"/>
  <c r="Q32" i="10"/>
  <c r="R32" i="10" s="1"/>
  <c r="Q30" i="10"/>
  <c r="R30" i="10" s="1"/>
  <c r="Q28" i="10"/>
  <c r="R28" i="10" s="1"/>
  <c r="Q70" i="10"/>
  <c r="R70" i="10" s="1"/>
  <c r="Q69" i="10"/>
  <c r="R69" i="10" s="1"/>
  <c r="Q67" i="10"/>
  <c r="R67" i="10" s="1"/>
  <c r="Q15" i="10"/>
  <c r="R15" i="10" s="1"/>
  <c r="Q64" i="10"/>
  <c r="R64" i="10" s="1"/>
  <c r="Q63" i="10"/>
  <c r="R63" i="10" s="1"/>
  <c r="Q61" i="10"/>
  <c r="R61" i="10" s="1"/>
  <c r="Q59" i="10"/>
  <c r="R59" i="10" s="1"/>
  <c r="Q24" i="10"/>
  <c r="R24" i="10" s="1"/>
  <c r="Q58" i="10"/>
  <c r="R58" i="10" s="1"/>
  <c r="Q56" i="10"/>
  <c r="R56" i="10" s="1"/>
  <c r="Q54" i="10"/>
  <c r="R54" i="10" s="1"/>
  <c r="Q52" i="10"/>
  <c r="R52" i="10" s="1"/>
  <c r="Q107" i="10"/>
  <c r="R107" i="10" s="1"/>
  <c r="Q105" i="10"/>
  <c r="R105" i="10" s="1"/>
  <c r="Q50" i="10"/>
  <c r="R50" i="10" s="1"/>
  <c r="Q102" i="10"/>
  <c r="R102" i="10" s="1"/>
  <c r="Q100" i="10"/>
  <c r="R100" i="10" s="1"/>
  <c r="Q99" i="10"/>
  <c r="R99" i="10" s="1"/>
  <c r="Q97" i="10"/>
  <c r="R97" i="10" s="1"/>
  <c r="Q47" i="10"/>
  <c r="R47" i="10" s="1"/>
  <c r="Q96" i="10"/>
  <c r="R96" i="10" s="1"/>
  <c r="Q45" i="10"/>
  <c r="R45" i="10" s="1"/>
  <c r="Q44" i="10"/>
  <c r="R44" i="10" s="1"/>
  <c r="Q42" i="10"/>
  <c r="R42" i="10" s="1"/>
  <c r="Q92" i="10"/>
  <c r="R92" i="10" s="1"/>
  <c r="Q90" i="10"/>
  <c r="R90" i="10" s="1"/>
  <c r="Q88" i="10"/>
  <c r="R88" i="10" s="1"/>
  <c r="Q86" i="10"/>
  <c r="R86" i="10" s="1"/>
  <c r="Q109" i="10"/>
  <c r="R109" i="10" s="1"/>
  <c r="Q84" i="10"/>
  <c r="R84" i="10" s="1"/>
  <c r="Q82" i="10"/>
  <c r="R82" i="10" s="1"/>
  <c r="Q39" i="10"/>
  <c r="R39" i="10" s="1"/>
  <c r="Q79" i="10"/>
  <c r="R79" i="10" s="1"/>
  <c r="Q37" i="10"/>
  <c r="R37" i="10" s="1"/>
  <c r="Q77" i="10"/>
  <c r="R77" i="10" s="1"/>
  <c r="Q76" i="10"/>
  <c r="R76" i="10" s="1"/>
  <c r="Q36" i="10"/>
  <c r="R36" i="10" s="1"/>
  <c r="Q74" i="10"/>
  <c r="R74" i="10" s="1"/>
  <c r="Q72" i="10"/>
  <c r="R72" i="10" s="1"/>
  <c r="Q33" i="10"/>
  <c r="R33" i="10" s="1"/>
  <c r="Q31" i="10"/>
  <c r="R31" i="10" s="1"/>
  <c r="Q29" i="10"/>
  <c r="R29" i="10" s="1"/>
  <c r="Q71" i="10"/>
  <c r="R71" i="10" s="1"/>
  <c r="Q27" i="10"/>
  <c r="R27" i="10" s="1"/>
  <c r="Q68" i="10"/>
  <c r="R68" i="10" s="1"/>
  <c r="Q26" i="10"/>
  <c r="R26" i="10" s="1"/>
  <c r="Q66" i="10"/>
  <c r="R66" i="10" s="1"/>
  <c r="Q65" i="10"/>
  <c r="R65" i="10" s="1"/>
  <c r="Q62" i="10"/>
  <c r="R62" i="10" s="1"/>
  <c r="Q60" i="10"/>
  <c r="R60" i="10" s="1"/>
  <c r="Q25" i="10"/>
  <c r="R25" i="10" s="1"/>
  <c r="Q20" i="10"/>
  <c r="R20" i="10" s="1"/>
  <c r="Q23" i="10"/>
  <c r="R23" i="10" s="1"/>
  <c r="Q12" i="10"/>
  <c r="R12" i="10" s="1"/>
  <c r="Q11" i="10"/>
  <c r="R11" i="10" s="1"/>
  <c r="Q13" i="10"/>
  <c r="R13" i="10" s="1"/>
  <c r="Q10" i="10"/>
  <c r="R10" i="10" s="1"/>
  <c r="Q14" i="10"/>
  <c r="R14" i="10" s="1"/>
  <c r="S11" i="10" l="1"/>
  <c r="S12" i="10"/>
  <c r="S13" i="10"/>
  <c r="S15" i="10"/>
  <c r="S24" i="10"/>
  <c r="S28" i="10"/>
  <c r="S32" i="10"/>
  <c r="S34" i="10"/>
  <c r="S38" i="10"/>
  <c r="S42" i="10"/>
  <c r="S46" i="10"/>
  <c r="S50" i="10"/>
  <c r="S25" i="10"/>
  <c r="S29" i="10"/>
  <c r="S33" i="10"/>
  <c r="S35" i="10"/>
  <c r="S39" i="10"/>
  <c r="S43" i="10"/>
  <c r="S47" i="10"/>
  <c r="S51" i="10"/>
  <c r="S10" i="10"/>
  <c r="S14" i="10"/>
  <c r="S26" i="10"/>
  <c r="S30" i="10"/>
  <c r="S36" i="10"/>
  <c r="S40" i="10"/>
  <c r="S44" i="10"/>
  <c r="S48" i="10"/>
  <c r="S20" i="10"/>
  <c r="S23" i="10"/>
  <c r="S27" i="10"/>
  <c r="S31" i="10"/>
  <c r="S37" i="10"/>
  <c r="S41" i="10"/>
  <c r="S45" i="10"/>
  <c r="S49" i="10"/>
</calcChain>
</file>

<file path=xl/sharedStrings.xml><?xml version="1.0" encoding="utf-8"?>
<sst xmlns="http://schemas.openxmlformats.org/spreadsheetml/2006/main" count="1485" uniqueCount="460">
  <si>
    <t>STT</t>
  </si>
  <si>
    <t>HỌ VÀ</t>
  </si>
  <si>
    <t>TÊN</t>
  </si>
  <si>
    <t>LỚP</t>
  </si>
  <si>
    <t>NĂM SINH</t>
  </si>
  <si>
    <t>13CĐ-Đ1</t>
  </si>
  <si>
    <t>Đặng Thế</t>
  </si>
  <si>
    <t>Võ Thành</t>
  </si>
  <si>
    <t>26/3/1995</t>
  </si>
  <si>
    <t>Nguyễn Chí</t>
  </si>
  <si>
    <t>Vũ Văn</t>
  </si>
  <si>
    <t>13D301Đ193</t>
  </si>
  <si>
    <t>Phạm Công</t>
  </si>
  <si>
    <t>Chính</t>
  </si>
  <si>
    <t>14/02/1994</t>
  </si>
  <si>
    <t>Trần Văn</t>
  </si>
  <si>
    <t>Cường</t>
  </si>
  <si>
    <t>20/02/1995</t>
  </si>
  <si>
    <t>13D301Đ025</t>
  </si>
  <si>
    <t>Nguyễn Ngọc</t>
  </si>
  <si>
    <t>Dũng</t>
  </si>
  <si>
    <t>16/11/1993</t>
  </si>
  <si>
    <t>Dương</t>
  </si>
  <si>
    <t>26/02/1995</t>
  </si>
  <si>
    <t>13D301Đ028</t>
  </si>
  <si>
    <t>Hoàng Văn</t>
  </si>
  <si>
    <t>Duy</t>
  </si>
  <si>
    <t>02/8/1991</t>
  </si>
  <si>
    <t>Đạt</t>
  </si>
  <si>
    <t>10/02/1994</t>
  </si>
  <si>
    <t>Nguyễn Thành</t>
  </si>
  <si>
    <t>Đức</t>
  </si>
  <si>
    <t>Nguyễn Văn</t>
  </si>
  <si>
    <t>Giang</t>
  </si>
  <si>
    <t>Hồ Văn</t>
  </si>
  <si>
    <t>Hiếu</t>
  </si>
  <si>
    <t>09/3/1995</t>
  </si>
  <si>
    <t>Hoàng</t>
  </si>
  <si>
    <t>02/10/1994</t>
  </si>
  <si>
    <t>13D301Đ201</t>
  </si>
  <si>
    <t>Nguyễn Quang</t>
  </si>
  <si>
    <t>Huân</t>
  </si>
  <si>
    <t>13/9/1995</t>
  </si>
  <si>
    <t>Huỳnh Thanh</t>
  </si>
  <si>
    <t>Hùng</t>
  </si>
  <si>
    <t>Huy</t>
  </si>
  <si>
    <t>13/5/1995</t>
  </si>
  <si>
    <t>Linh</t>
  </si>
  <si>
    <t>Nam</t>
  </si>
  <si>
    <t>Nguyễn Hữu</t>
  </si>
  <si>
    <t>Nghĩa</t>
  </si>
  <si>
    <t>Phát</t>
  </si>
  <si>
    <t>13D301Đ101</t>
  </si>
  <si>
    <t>Phú</t>
  </si>
  <si>
    <t>05/01/1995</t>
  </si>
  <si>
    <t>13D301Đ117</t>
  </si>
  <si>
    <t>Trịnh Ngọc</t>
  </si>
  <si>
    <t>Sơn</t>
  </si>
  <si>
    <t>01/01/1995</t>
  </si>
  <si>
    <t>Tâm</t>
  </si>
  <si>
    <t>Tân</t>
  </si>
  <si>
    <t>Thành</t>
  </si>
  <si>
    <t>Trần Minh</t>
  </si>
  <si>
    <t>07/7/1995</t>
  </si>
  <si>
    <t>Nguyễn Thanh</t>
  </si>
  <si>
    <t>Trí</t>
  </si>
  <si>
    <t>Trung</t>
  </si>
  <si>
    <t>13D301Đ166</t>
  </si>
  <si>
    <t>Tư</t>
  </si>
  <si>
    <t>1992</t>
  </si>
  <si>
    <t>Vũ</t>
  </si>
  <si>
    <t>13CĐ-Đ2</t>
  </si>
  <si>
    <t>Trần Đình</t>
  </si>
  <si>
    <t>22/5/1995</t>
  </si>
  <si>
    <t>Nguyễn</t>
  </si>
  <si>
    <t>13D301Đ064</t>
  </si>
  <si>
    <t>Đào Tuấn</t>
  </si>
  <si>
    <t>11/9/1995</t>
  </si>
  <si>
    <t>Lộc</t>
  </si>
  <si>
    <t>Phạm Văn</t>
  </si>
  <si>
    <t>13D301Đ096</t>
  </si>
  <si>
    <t>Nguyễn Tấn</t>
  </si>
  <si>
    <t>01/10/1994</t>
  </si>
  <si>
    <t>01/02/1995</t>
  </si>
  <si>
    <t>13D301Đ104</t>
  </si>
  <si>
    <t>Trần Lê Đức</t>
  </si>
  <si>
    <t>30/8/1995</t>
  </si>
  <si>
    <t>Phước</t>
  </si>
  <si>
    <t>13D301Đ005</t>
  </si>
  <si>
    <t>Quang</t>
  </si>
  <si>
    <t>25/11/1995</t>
  </si>
  <si>
    <t>Quốc</t>
  </si>
  <si>
    <t>13D301Đ195</t>
  </si>
  <si>
    <t>19/8/1994</t>
  </si>
  <si>
    <t>Nguyễn Minh</t>
  </si>
  <si>
    <t>Thuận</t>
  </si>
  <si>
    <t>27/10/1995</t>
  </si>
  <si>
    <t>27/7/1995</t>
  </si>
  <si>
    <t>Tú</t>
  </si>
  <si>
    <t>13D301Đ167</t>
  </si>
  <si>
    <t>Phạm Lê Tuấn</t>
  </si>
  <si>
    <t>22/9/1993</t>
  </si>
  <si>
    <t>13CĐ-Đ3</t>
  </si>
  <si>
    <t>12D301Đ033</t>
  </si>
  <si>
    <t xml:space="preserve">Nguyễn Văn </t>
  </si>
  <si>
    <t xml:space="preserve">Duy </t>
  </si>
  <si>
    <t>22/9/1994</t>
  </si>
  <si>
    <t>12D301Đ047</t>
  </si>
  <si>
    <t>Phạm Trường</t>
  </si>
  <si>
    <t>22/6/1994</t>
  </si>
  <si>
    <t>Hải</t>
  </si>
  <si>
    <t>13D301Đ055</t>
  </si>
  <si>
    <t>Phạm Huy</t>
  </si>
  <si>
    <t>01/10/1995</t>
  </si>
  <si>
    <t>12/5/1995</t>
  </si>
  <si>
    <t>Nhân</t>
  </si>
  <si>
    <t>13D301Đ111</t>
  </si>
  <si>
    <t>Quý</t>
  </si>
  <si>
    <t>17/6/1994</t>
  </si>
  <si>
    <t>13D301Đ115</t>
  </si>
  <si>
    <t>Đoàn Viết Cao</t>
  </si>
  <si>
    <t>29/12/1995</t>
  </si>
  <si>
    <t>Tài</t>
  </si>
  <si>
    <t>13D301Đ185</t>
  </si>
  <si>
    <t>Hoàng Minh</t>
  </si>
  <si>
    <t>13D301Đ159</t>
  </si>
  <si>
    <t>Huỳnh Minh</t>
  </si>
  <si>
    <t>25/8/1995</t>
  </si>
  <si>
    <t>13D301Đ165</t>
  </si>
  <si>
    <t>Hoàng Thanh</t>
  </si>
  <si>
    <t>07/7/1994</t>
  </si>
  <si>
    <t>Tuấn</t>
  </si>
  <si>
    <t>Tùng</t>
  </si>
  <si>
    <t>13D301Đ171</t>
  </si>
  <si>
    <t>Võ Xuân</t>
  </si>
  <si>
    <t>13/7/1991</t>
  </si>
  <si>
    <t>MSV</t>
  </si>
  <si>
    <t>GHI CHÚ</t>
  </si>
  <si>
    <t>BỘ LAO ĐỘNG THƯƠNG BINH VÀ XÃ HỘI</t>
  </si>
  <si>
    <t>TRƯỜNG ĐẠI HỌC LAO ĐỘNG - XÃ HỘI (CSII)</t>
  </si>
  <si>
    <t>CỘNG HÒA XÃ HỘI CHỦ NGHĨA ViỆT NAM</t>
  </si>
  <si>
    <t>Độc lập - Tự do - Hạnh phúc</t>
  </si>
  <si>
    <t>13CĐ-TP1</t>
  </si>
  <si>
    <t>Chung</t>
  </si>
  <si>
    <t>13D201P016</t>
  </si>
  <si>
    <t>Đào Mạnh</t>
  </si>
  <si>
    <t>04/10/1995</t>
  </si>
  <si>
    <t>Định</t>
  </si>
  <si>
    <t>Hào</t>
  </si>
  <si>
    <t>Lê Thanh</t>
  </si>
  <si>
    <t>13D201P035</t>
  </si>
  <si>
    <t>Viên Phan Anh</t>
  </si>
  <si>
    <t>Khương</t>
  </si>
  <si>
    <t>04/11/1995</t>
  </si>
  <si>
    <t>Phúc</t>
  </si>
  <si>
    <t>13D201P061</t>
  </si>
  <si>
    <t>Bùi Thế</t>
  </si>
  <si>
    <t>Quân</t>
  </si>
  <si>
    <t>31/5/1992</t>
  </si>
  <si>
    <t>Huỳnh Phong</t>
  </si>
  <si>
    <t>01/7/1995</t>
  </si>
  <si>
    <t>13CĐ-Ô1</t>
  </si>
  <si>
    <t>13D2050046</t>
  </si>
  <si>
    <t>Nguyễn Đức</t>
  </si>
  <si>
    <t>Hồ</t>
  </si>
  <si>
    <t>13D2050101</t>
  </si>
  <si>
    <t>20/7/1993</t>
  </si>
  <si>
    <t>13D2050111</t>
  </si>
  <si>
    <t>Vòng Văn</t>
  </si>
  <si>
    <t>Lực</t>
  </si>
  <si>
    <t>04/3/1993</t>
  </si>
  <si>
    <t>Nguyễn Hoàng</t>
  </si>
  <si>
    <t>Huỳnh Văn</t>
  </si>
  <si>
    <t>Việt</t>
  </si>
  <si>
    <t>13CĐ-Ô2</t>
  </si>
  <si>
    <t>13D2050017</t>
  </si>
  <si>
    <t>Nguyễn Tiến</t>
  </si>
  <si>
    <t>Dân</t>
  </si>
  <si>
    <t>06/01/1994</t>
  </si>
  <si>
    <t>16/7/1995</t>
  </si>
  <si>
    <t>13D2050083</t>
  </si>
  <si>
    <t>Lê Ngọc</t>
  </si>
  <si>
    <t>05/4/1992</t>
  </si>
  <si>
    <t>15/5/1995</t>
  </si>
  <si>
    <t>13D2050115</t>
  </si>
  <si>
    <t>Quảng Duy</t>
  </si>
  <si>
    <t>Mẫn</t>
  </si>
  <si>
    <t>13D2050187</t>
  </si>
  <si>
    <t>21/7/1995</t>
  </si>
  <si>
    <t>09/01/1995</t>
  </si>
  <si>
    <t>13CĐ-Ô3</t>
  </si>
  <si>
    <t>Đăng</t>
  </si>
  <si>
    <t>13D2050054</t>
  </si>
  <si>
    <t>Võ Văn</t>
  </si>
  <si>
    <t>Hạnh</t>
  </si>
  <si>
    <t>11/01/1995</t>
  </si>
  <si>
    <t>13D2050299</t>
  </si>
  <si>
    <t>Đạo Đức</t>
  </si>
  <si>
    <t>26/4/1993</t>
  </si>
  <si>
    <t>13D2050139</t>
  </si>
  <si>
    <t>Nguyễn Mậu</t>
  </si>
  <si>
    <t>Nhật</t>
  </si>
  <si>
    <t>19/9/1995</t>
  </si>
  <si>
    <t>13D2050173</t>
  </si>
  <si>
    <t>Đỗ Minh</t>
  </si>
  <si>
    <t>11/4/1994</t>
  </si>
  <si>
    <t>Nguyễn Xuân</t>
  </si>
  <si>
    <t>09/11/1995</t>
  </si>
  <si>
    <t>Nguyễn Quốc</t>
  </si>
  <si>
    <t>Vĩ</t>
  </si>
  <si>
    <t>Vinh</t>
  </si>
  <si>
    <t>13CĐ-Ô4</t>
  </si>
  <si>
    <t>13D2050020</t>
  </si>
  <si>
    <t>Nguyễn Đình</t>
  </si>
  <si>
    <t>21/9/1995</t>
  </si>
  <si>
    <t>13D2050030</t>
  </si>
  <si>
    <t>Đỗ Quốc</t>
  </si>
  <si>
    <t>13D2050135</t>
  </si>
  <si>
    <t>21/4/1993</t>
  </si>
  <si>
    <t>13D2050138</t>
  </si>
  <si>
    <t>06/7/1994</t>
  </si>
  <si>
    <t>13D2050300</t>
  </si>
  <si>
    <t>Vũ Minh</t>
  </si>
  <si>
    <t>Văn</t>
  </si>
  <si>
    <t>09/4/1995</t>
  </si>
  <si>
    <t>13CĐ-CK1</t>
  </si>
  <si>
    <t>04/8/1994</t>
  </si>
  <si>
    <t>13D2010023</t>
  </si>
  <si>
    <t>Dự</t>
  </si>
  <si>
    <t>28/8/1993</t>
  </si>
  <si>
    <t>13D2010030</t>
  </si>
  <si>
    <t>01/4/1995</t>
  </si>
  <si>
    <t>13D2010173</t>
  </si>
  <si>
    <t>Sáng</t>
  </si>
  <si>
    <t>29/7/1994</t>
  </si>
  <si>
    <t>Trường</t>
  </si>
  <si>
    <t>13CĐ-CK2</t>
  </si>
  <si>
    <t>Chương</t>
  </si>
  <si>
    <t>Phạm Hữu</t>
  </si>
  <si>
    <t>13D2010267</t>
  </si>
  <si>
    <t>Nguyễn Đăng</t>
  </si>
  <si>
    <t>20/5/1991</t>
  </si>
  <si>
    <t>Trần Anh</t>
  </si>
  <si>
    <t>13D2010073</t>
  </si>
  <si>
    <t>Đỗ Thanh</t>
  </si>
  <si>
    <t>27/5/1995</t>
  </si>
  <si>
    <t>13D2010114</t>
  </si>
  <si>
    <t>Mạnh</t>
  </si>
  <si>
    <t>11/02/1994</t>
  </si>
  <si>
    <t>13D2010124</t>
  </si>
  <si>
    <t>Võ Hoàng</t>
  </si>
  <si>
    <t>25/11/1994</t>
  </si>
  <si>
    <t>01/5/1995</t>
  </si>
  <si>
    <t>Phan Thanh</t>
  </si>
  <si>
    <t>13CĐ-CK3</t>
  </si>
  <si>
    <t>13D2010065</t>
  </si>
  <si>
    <t>Phạm Long</t>
  </si>
  <si>
    <t>12/12/1994</t>
  </si>
  <si>
    <t>13D2010170</t>
  </si>
  <si>
    <t>Cáp Minh</t>
  </si>
  <si>
    <t>Quyền</t>
  </si>
  <si>
    <t>13CĐ-ĐT2</t>
  </si>
  <si>
    <t>12D3010027</t>
  </si>
  <si>
    <t xml:space="preserve">Dũng </t>
  </si>
  <si>
    <t>13D3010034</t>
  </si>
  <si>
    <t>Trần Quang</t>
  </si>
  <si>
    <t>13D3010180</t>
  </si>
  <si>
    <t>Nguyễn Viết</t>
  </si>
  <si>
    <t>01/3/1993</t>
  </si>
  <si>
    <t>13D3010090</t>
  </si>
  <si>
    <t>Trịnh Hoàng</t>
  </si>
  <si>
    <t>13D3010109</t>
  </si>
  <si>
    <t>13D3010130</t>
  </si>
  <si>
    <t>Thưởng</t>
  </si>
  <si>
    <t>08/8/1995</t>
  </si>
  <si>
    <t>13D3010195</t>
  </si>
  <si>
    <t>29/6/1989</t>
  </si>
  <si>
    <t>13D3010193</t>
  </si>
  <si>
    <t>27/9/1993</t>
  </si>
  <si>
    <t>13D3010153</t>
  </si>
  <si>
    <t>Huỳnh Ngọc</t>
  </si>
  <si>
    <t>19/02/1995</t>
  </si>
  <si>
    <t>13CĐ-CK4</t>
  </si>
  <si>
    <t>13D2010293</t>
  </si>
  <si>
    <t xml:space="preserve">Lê Tiến </t>
  </si>
  <si>
    <t>08/8/1991</t>
  </si>
  <si>
    <t>12D2010145</t>
  </si>
  <si>
    <t>Lương Quốc</t>
  </si>
  <si>
    <t>Thái</t>
  </si>
  <si>
    <t>13CĐ-CK5</t>
  </si>
  <si>
    <t>13D2010040</t>
  </si>
  <si>
    <t>Nguyễn Hòai</t>
  </si>
  <si>
    <t>16/6/1995</t>
  </si>
  <si>
    <t>13D2010247</t>
  </si>
  <si>
    <t>Tạ Phương</t>
  </si>
  <si>
    <t>13D3010005</t>
  </si>
  <si>
    <t>13CĐ-ĐT1</t>
  </si>
  <si>
    <t>13D3010008</t>
  </si>
  <si>
    <t>13D3010027</t>
  </si>
  <si>
    <t>14/02/1995</t>
  </si>
  <si>
    <t>13D3010029</t>
  </si>
  <si>
    <t>Nguyễn Tấn Anh</t>
  </si>
  <si>
    <t>05/4/1995</t>
  </si>
  <si>
    <t>13D3010045</t>
  </si>
  <si>
    <t>Lê Thành</t>
  </si>
  <si>
    <t>25/4/1995</t>
  </si>
  <si>
    <t>13D3010063</t>
  </si>
  <si>
    <t>08/10/1994</t>
  </si>
  <si>
    <t>13D3010086</t>
  </si>
  <si>
    <t>Viên Ngọc</t>
  </si>
  <si>
    <t>13D3010094</t>
  </si>
  <si>
    <t>18/11/1995</t>
  </si>
  <si>
    <t>13D3010095</t>
  </si>
  <si>
    <t xml:space="preserve">Trịnh Ngọc </t>
  </si>
  <si>
    <t>12/12/1995</t>
  </si>
  <si>
    <t>13D3010099</t>
  </si>
  <si>
    <t>Trương Thái</t>
  </si>
  <si>
    <t>13D3010104</t>
  </si>
  <si>
    <t>Đặng Kỳ</t>
  </si>
  <si>
    <t>21/10/1995</t>
  </si>
  <si>
    <t>13D3010119</t>
  </si>
  <si>
    <t>Bạch Ngọc</t>
  </si>
  <si>
    <t>15/01/1995</t>
  </si>
  <si>
    <t>13D3010140</t>
  </si>
  <si>
    <t>13D3010143</t>
  </si>
  <si>
    <t>13D3010154</t>
  </si>
  <si>
    <t>Lâm Hoài</t>
  </si>
  <si>
    <t>13D3010155</t>
  </si>
  <si>
    <t>Lâm Xuân</t>
  </si>
  <si>
    <t>Luân</t>
  </si>
  <si>
    <t>13CĐ-TM1</t>
  </si>
  <si>
    <t>12D201M074</t>
  </si>
  <si>
    <t>Huỳnh Bảo</t>
  </si>
  <si>
    <t>13CĐ-TM2</t>
  </si>
  <si>
    <t>13D201M040</t>
  </si>
  <si>
    <t>11/12/1993</t>
  </si>
  <si>
    <t>13D201M093</t>
  </si>
  <si>
    <t>02/02/1995</t>
  </si>
  <si>
    <t>13D201M078</t>
  </si>
  <si>
    <t>By</t>
  </si>
  <si>
    <t>Ưn</t>
  </si>
  <si>
    <t>05/11/1991</t>
  </si>
  <si>
    <t>13CĐ-NL1</t>
  </si>
  <si>
    <t>13D2060009</t>
  </si>
  <si>
    <t>12/6/1994</t>
  </si>
  <si>
    <t>13D2060027</t>
  </si>
  <si>
    <t>Đặng Vĩ</t>
  </si>
  <si>
    <t>12D2060092</t>
  </si>
  <si>
    <t>13D2060065</t>
  </si>
  <si>
    <t>13D2060006</t>
  </si>
  <si>
    <t>Hà Phúc Thanh</t>
  </si>
  <si>
    <t>13CĐ-NL2</t>
  </si>
  <si>
    <t>08/7/1995</t>
  </si>
  <si>
    <t>13D2060014</t>
  </si>
  <si>
    <t>13D2060072</t>
  </si>
  <si>
    <t>Đinh Hồ</t>
  </si>
  <si>
    <t>24/12/1995</t>
  </si>
  <si>
    <t>13D2060032</t>
  </si>
  <si>
    <t>Nguyễn Thế</t>
  </si>
  <si>
    <t>13D2060036</t>
  </si>
  <si>
    <t>17/01/1994</t>
  </si>
  <si>
    <t>13D2060058</t>
  </si>
  <si>
    <t>Ngô Đặng Nhật</t>
  </si>
  <si>
    <t>HP I</t>
  </si>
  <si>
    <t>HP II</t>
  </si>
  <si>
    <t>HP III</t>
  </si>
  <si>
    <t>TB M</t>
  </si>
  <si>
    <t>TBHP</t>
  </si>
  <si>
    <t>LTT</t>
  </si>
  <si>
    <t xml:space="preserve">Nguyễn Hữu </t>
  </si>
  <si>
    <t xml:space="preserve">Cao Lê Hồng </t>
  </si>
  <si>
    <t>Xuyến</t>
  </si>
  <si>
    <t xml:space="preserve">Đặng Thị Kim </t>
  </si>
  <si>
    <t>12CĐ-CK3</t>
  </si>
  <si>
    <t>12CĐ-Đ1</t>
  </si>
  <si>
    <t>12CĐ-Đ2</t>
  </si>
  <si>
    <t>11CĐ-TM2</t>
  </si>
  <si>
    <t>11CĐ-Ô2</t>
  </si>
  <si>
    <t>Học lại HPI</t>
  </si>
  <si>
    <t>Học lại HP III</t>
  </si>
  <si>
    <t>Hoc lại HP III</t>
  </si>
  <si>
    <t>Học lại HP I, III</t>
  </si>
  <si>
    <t>Học lại HP II</t>
  </si>
  <si>
    <t>HL HP II</t>
  </si>
  <si>
    <t>HL HP III</t>
  </si>
  <si>
    <t>HL HP I, II, III</t>
  </si>
  <si>
    <t>HL HP I, II</t>
  </si>
  <si>
    <t>HL HP I</t>
  </si>
  <si>
    <t>HL HP II, III</t>
  </si>
  <si>
    <t>HL HP I, III</t>
  </si>
  <si>
    <t>0</t>
  </si>
  <si>
    <t xml:space="preserve">KẾT QUẢ HỌC TẬP CỦA  SINH VIÊN TRƯỜNG CAO ĐẲNG KỸ THUẬT LÝ TỰ TRỌNG </t>
  </si>
  <si>
    <t>HỌC PHẦN GDQP-AN Thời gian học từ ngày: 22/6/2015 Đến 18/7/2015</t>
  </si>
  <si>
    <t>không học</t>
  </si>
  <si>
    <t>HL HP  II, III</t>
  </si>
  <si>
    <t>Xếp loại</t>
  </si>
  <si>
    <t>Nơi sinh</t>
  </si>
  <si>
    <t>Kém</t>
  </si>
  <si>
    <t>Yếu</t>
  </si>
  <si>
    <t>Trung bình</t>
  </si>
  <si>
    <t>Trung bình khá</t>
  </si>
  <si>
    <t>Khá</t>
  </si>
  <si>
    <t>Giỏi</t>
  </si>
  <si>
    <t>Xuất sắc</t>
  </si>
  <si>
    <t>Kết quả</t>
  </si>
  <si>
    <t>Tp. Hồ Chí Minh</t>
  </si>
  <si>
    <t>Hà Tĩnh</t>
  </si>
  <si>
    <t>Bình Thuận</t>
  </si>
  <si>
    <t>Quảng Ngãi</t>
  </si>
  <si>
    <t>Bến Tre</t>
  </si>
  <si>
    <t>Kiên Giang</t>
  </si>
  <si>
    <t>Bình Định</t>
  </si>
  <si>
    <t>Long An</t>
  </si>
  <si>
    <t>Đồng Tháp</t>
  </si>
  <si>
    <t>Gia Lai</t>
  </si>
  <si>
    <t>Tây Ninh</t>
  </si>
  <si>
    <t>Tiền Giang</t>
  </si>
  <si>
    <t>Đăk Lăk</t>
  </si>
  <si>
    <t>Lâm Đồng</t>
  </si>
  <si>
    <t>Bà Rịa - Vũng Tàu</t>
  </si>
  <si>
    <t>Ninh Thuận</t>
  </si>
  <si>
    <t>Sông Bé</t>
  </si>
  <si>
    <t>Đồng Nai</t>
  </si>
  <si>
    <t>Nghệ An</t>
  </si>
  <si>
    <t>Thừa Thiên - Huế</t>
  </si>
  <si>
    <t>Khánh Hòa</t>
  </si>
  <si>
    <t>Quảng Nam</t>
  </si>
  <si>
    <t>Nam Hà</t>
  </si>
  <si>
    <t>Phú Yên</t>
  </si>
  <si>
    <t>Nam Định</t>
  </si>
  <si>
    <t>Vĩnh Phúc</t>
  </si>
  <si>
    <t>Bắc Ninh</t>
  </si>
  <si>
    <t>Ninh Bình</t>
  </si>
  <si>
    <t>Hưng Yên</t>
  </si>
  <si>
    <t>Hà Nội</t>
  </si>
  <si>
    <t>(Kèm theo quyết định số:                 ngày         tháng 10 năm 2015 của Giám đốc)</t>
  </si>
  <si>
    <t xml:space="preserve">Võ  Tiến </t>
  </si>
  <si>
    <t>13 CĐ-Đ2</t>
  </si>
  <si>
    <t>12D301Đ104</t>
  </si>
  <si>
    <t>Nguyễn  Minh</t>
  </si>
  <si>
    <t>Được</t>
  </si>
  <si>
    <t>13D2050043</t>
  </si>
  <si>
    <t>Học lại HP I, II,  III</t>
  </si>
  <si>
    <t>Điểm
học phần 1</t>
  </si>
  <si>
    <t>Điểm
học phần 2</t>
  </si>
  <si>
    <t>Điểm
học phần 3</t>
  </si>
  <si>
    <t xml:space="preserve">KẾT QUẢ HỌC TẬP CỦA  SINH VIÊN KHÓA 13 CĐ </t>
  </si>
  <si>
    <t>HỌC PHẦN GIÁO DỤC QUỐC PHÒNG - AN NINH</t>
  </si>
  <si>
    <t xml:space="preserve">    TRƯỜNG CAO ĐẲNG KỸ THUẬT LÝ TỰ TRỌNG TP.HỒ CHÍ MINH</t>
  </si>
  <si>
    <t xml:space="preserve">                      ỦY BAN NHÂN DÂN THÀNH PHỐ HỒ CHÍ MINH</t>
  </si>
  <si>
    <t xml:space="preserve">                Độc lập - Tự do - Hạnh phúc</t>
  </si>
  <si>
    <t>Tổng danh sách  gồm có:    07  sinh viên</t>
  </si>
  <si>
    <t xml:space="preserve">        Đinh Văn Đệ</t>
  </si>
  <si>
    <t>Thành phố Hồ Chí Minh, ngày 26 tháng 12 năm 2016</t>
  </si>
  <si>
    <t xml:space="preserve">         PHÓ HIỆU TRƯỞNG</t>
  </si>
  <si>
    <t xml:space="preserve">          KT. HIỆU TRƯỞNG</t>
  </si>
  <si>
    <t>14CĐ-Ô4</t>
  </si>
  <si>
    <t>04/11/1993</t>
  </si>
  <si>
    <t>Không đạt</t>
  </si>
  <si>
    <t>31/12/1995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</si>
</sst>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sz val="12"/>
      <name val="Times New Roman"/>
      <family val="1"/>
    </font>
    <font>
      <sz val="11"/>
      <color indexed="17"/>
      <name val="Calibri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7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2" fillId="0" borderId="0"/>
    <xf numFmtId="0" fontId="3" fillId="2" borderId="0" applyNumberFormat="0" applyBorder="0" applyAlignment="0" applyProtection="0"/>
  </cellStyleXfs>
  <cellXfs count="123">
    <xf numFmtId="0" fontId="0" fillId="0" borderId="0" xfId="0"/>
    <xf numFmtId="0" fontId="1" fillId="0" borderId="7" xfId="1" applyFont="1" applyBorder="1"/>
    <xf numFmtId="0" fontId="4" fillId="0" borderId="0" xfId="0" applyFont="1" applyFill="1" applyAlignment="1">
      <alignment horizontal="center"/>
    </xf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49" fontId="6" fillId="0" borderId="7" xfId="0" applyNumberFormat="1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/>
    </xf>
    <xf numFmtId="164" fontId="6" fillId="0" borderId="7" xfId="0" applyNumberFormat="1" applyFont="1" applyFill="1" applyBorder="1" applyAlignment="1">
      <alignment horizontal="center"/>
    </xf>
    <xf numFmtId="164" fontId="7" fillId="0" borderId="7" xfId="0" applyNumberFormat="1" applyFont="1" applyFill="1" applyBorder="1" applyAlignment="1">
      <alignment horizontal="center"/>
    </xf>
    <xf numFmtId="0" fontId="6" fillId="0" borderId="7" xfId="0" applyFont="1" applyFill="1" applyBorder="1"/>
    <xf numFmtId="0" fontId="6" fillId="0" borderId="7" xfId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vertical="center"/>
    </xf>
    <xf numFmtId="49" fontId="6" fillId="0" borderId="7" xfId="3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49" fontId="11" fillId="0" borderId="7" xfId="0" applyNumberFormat="1" applyFont="1" applyFill="1" applyBorder="1" applyAlignment="1">
      <alignment horizontal="center" vertical="center"/>
    </xf>
    <xf numFmtId="0" fontId="11" fillId="0" borderId="7" xfId="1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/>
    </xf>
    <xf numFmtId="164" fontId="11" fillId="0" borderId="7" xfId="0" applyNumberFormat="1" applyFont="1" applyFill="1" applyBorder="1" applyAlignment="1">
      <alignment horizontal="center"/>
    </xf>
    <xf numFmtId="164" fontId="12" fillId="0" borderId="7" xfId="0" applyNumberFormat="1" applyFont="1" applyFill="1" applyBorder="1" applyAlignment="1">
      <alignment horizontal="center"/>
    </xf>
    <xf numFmtId="0" fontId="11" fillId="0" borderId="7" xfId="0" applyFont="1" applyFill="1" applyBorder="1"/>
    <xf numFmtId="0" fontId="11" fillId="0" borderId="0" xfId="0" applyFont="1" applyFill="1"/>
    <xf numFmtId="0" fontId="14" fillId="0" borderId="0" xfId="0" applyFont="1" applyFill="1" applyAlignment="1">
      <alignment horizontal="center"/>
    </xf>
    <xf numFmtId="0" fontId="16" fillId="0" borderId="0" xfId="0" applyFont="1" applyFill="1"/>
    <xf numFmtId="0" fontId="17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7" fillId="0" borderId="0" xfId="0" applyFont="1" applyFill="1" applyAlignment="1"/>
    <xf numFmtId="0" fontId="15" fillId="0" borderId="0" xfId="0" applyFont="1" applyFill="1" applyAlignment="1"/>
    <xf numFmtId="0" fontId="13" fillId="0" borderId="0" xfId="0" applyFont="1" applyFill="1"/>
    <xf numFmtId="0" fontId="21" fillId="0" borderId="0" xfId="0" applyFont="1" applyFill="1" applyAlignment="1"/>
    <xf numFmtId="0" fontId="18" fillId="0" borderId="0" xfId="0" applyFont="1" applyFill="1" applyAlignment="1"/>
    <xf numFmtId="0" fontId="7" fillId="0" borderId="1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17" fillId="0" borderId="0" xfId="0" applyFont="1" applyFill="1" applyAlignment="1">
      <alignment horizontal="left"/>
    </xf>
    <xf numFmtId="0" fontId="22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2" fillId="0" borderId="2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49" fontId="1" fillId="0" borderId="7" xfId="0" applyNumberFormat="1" applyFont="1" applyFill="1" applyBorder="1" applyAlignment="1">
      <alignment horizontal="center" vertical="center"/>
    </xf>
    <xf numFmtId="0" fontId="1" fillId="0" borderId="7" xfId="1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164" fontId="22" fillId="0" borderId="7" xfId="0" applyNumberFormat="1" applyFont="1" applyFill="1" applyBorder="1" applyAlignment="1">
      <alignment horizontal="center"/>
    </xf>
    <xf numFmtId="0" fontId="1" fillId="0" borderId="7" xfId="0" applyFont="1" applyFill="1" applyBorder="1"/>
    <xf numFmtId="0" fontId="1" fillId="0" borderId="7" xfId="1" applyFont="1" applyFill="1" applyBorder="1" applyAlignment="1">
      <alignment vertical="center"/>
    </xf>
    <xf numFmtId="49" fontId="1" fillId="0" borderId="7" xfId="1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0" fontId="1" fillId="0" borderId="7" xfId="3" applyFont="1" applyFill="1" applyBorder="1" applyAlignment="1">
      <alignment horizontal="center" vertical="center"/>
    </xf>
    <xf numFmtId="0" fontId="1" fillId="0" borderId="7" xfId="3" applyFont="1" applyFill="1" applyBorder="1" applyAlignment="1">
      <alignment vertical="center"/>
    </xf>
    <xf numFmtId="49" fontId="1" fillId="0" borderId="7" xfId="3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left" vertic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vertical="center"/>
    </xf>
  </cellXfs>
  <cellStyles count="5">
    <cellStyle name="Good 2" xfId="2"/>
    <cellStyle name="Good 3" xfId="4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677333</xdr:colOff>
      <xdr:row>2</xdr:row>
      <xdr:rowOff>31750</xdr:rowOff>
    </xdr:from>
    <xdr:to>
      <xdr:col>4</xdr:col>
      <xdr:colOff>899583</xdr:colOff>
      <xdr:row>2</xdr:row>
      <xdr:rowOff>31750</xdr:rowOff>
    </xdr:to>
    <xdr:cxnSp macro="">
      <xdr:nvCxnSpPr>
        <xdr:cNvPr id="3" name="Straight Connector 2"/>
        <xdr:cNvCxnSpPr/>
      </xdr:nvCxnSpPr>
      <xdr:spPr>
        <a:xfrm>
          <a:off x="1852083" y="455083"/>
          <a:ext cx="2000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328083</xdr:colOff>
      <xdr:row>2</xdr:row>
      <xdr:rowOff>0</xdr:rowOff>
    </xdr:from>
    <xdr:to>
      <xdr:col>17</xdr:col>
      <xdr:colOff>476250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8265583" y="423333"/>
          <a:ext cx="19790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455083</xdr:colOff>
      <xdr:row>2</xdr:row>
      <xdr:rowOff>87313</xdr:rowOff>
    </xdr:from>
    <xdr:to>
      <xdr:col>4</xdr:col>
      <xdr:colOff>677333</xdr:colOff>
      <xdr:row>2</xdr:row>
      <xdr:rowOff>87313</xdr:rowOff>
    </xdr:to>
    <xdr:cxnSp macro="">
      <xdr:nvCxnSpPr>
        <xdr:cNvPr id="2" name="Straight Connector 1"/>
        <xdr:cNvCxnSpPr/>
      </xdr:nvCxnSpPr>
      <xdr:spPr>
        <a:xfrm>
          <a:off x="1733021" y="531813"/>
          <a:ext cx="2111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39687</xdr:colOff>
      <xdr:row>2</xdr:row>
      <xdr:rowOff>55563</xdr:rowOff>
    </xdr:from>
    <xdr:to>
      <xdr:col>16</xdr:col>
      <xdr:colOff>531812</xdr:colOff>
      <xdr:row>2</xdr:row>
      <xdr:rowOff>71438</xdr:rowOff>
    </xdr:to>
    <xdr:cxnSp macro="">
      <xdr:nvCxnSpPr>
        <xdr:cNvPr id="3" name="Straight Connector 2"/>
        <xdr:cNvCxnSpPr/>
      </xdr:nvCxnSpPr>
      <xdr:spPr>
        <a:xfrm>
          <a:off x="7072312" y="500063"/>
          <a:ext cx="2111375" cy="158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"/>
  <sheetViews>
    <sheetView topLeftCell="A33" zoomScale="90" zoomScaleNormal="90" workbookViewId="0">
      <selection activeCell="A109" sqref="A109:XFD109"/>
    </sheetView>
  </sheetViews>
  <sheetFormatPr defaultRowHeight="15" x14ac:dyDescent="0.25"/>
  <cols>
    <col min="1" max="1" width="4.7109375" style="3" customWidth="1"/>
    <col min="2" max="2" width="12.85546875" style="3" bestFit="1" customWidth="1"/>
    <col min="3" max="3" width="18.85546875" style="3" customWidth="1"/>
    <col min="4" max="4" width="7.7109375" style="3" customWidth="1"/>
    <col min="5" max="5" width="13.85546875" style="3" bestFit="1" customWidth="1"/>
    <col min="6" max="6" width="11.5703125" style="3" customWidth="1"/>
    <col min="7" max="7" width="16.85546875" style="3" customWidth="1"/>
    <col min="8" max="9" width="5.7109375" style="5" customWidth="1"/>
    <col min="10" max="10" width="7.5703125" style="6" customWidth="1"/>
    <col min="11" max="12" width="5.7109375" style="5" customWidth="1"/>
    <col min="13" max="13" width="7.28515625" style="6" customWidth="1"/>
    <col min="14" max="15" width="5.7109375" style="5" customWidth="1"/>
    <col min="16" max="16" width="7.7109375" style="6" customWidth="1"/>
    <col min="17" max="17" width="8.28515625" style="6" customWidth="1"/>
    <col min="18" max="18" width="14.140625" style="6" bestFit="1" customWidth="1"/>
    <col min="19" max="19" width="10.42578125" style="6" bestFit="1" customWidth="1"/>
    <col min="20" max="20" width="13.85546875" style="3" customWidth="1"/>
    <col min="21" max="21" width="9.140625" style="3"/>
    <col min="22" max="22" width="15.28515625" style="3" bestFit="1" customWidth="1"/>
    <col min="23" max="16384" width="9.140625" style="3"/>
  </cols>
  <sheetData>
    <row r="1" spans="1:20" ht="16.5" x14ac:dyDescent="0.25">
      <c r="A1" s="52" t="s">
        <v>138</v>
      </c>
      <c r="B1" s="52"/>
      <c r="C1" s="52"/>
      <c r="D1" s="52"/>
      <c r="E1" s="52"/>
      <c r="F1" s="52"/>
      <c r="G1" s="52"/>
      <c r="H1" s="52"/>
      <c r="I1" s="2"/>
      <c r="J1" s="53" t="s">
        <v>140</v>
      </c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0" ht="16.5" x14ac:dyDescent="0.25">
      <c r="A2" s="53" t="s">
        <v>139</v>
      </c>
      <c r="B2" s="53"/>
      <c r="C2" s="53"/>
      <c r="D2" s="53"/>
      <c r="E2" s="53"/>
      <c r="F2" s="53"/>
      <c r="G2" s="53"/>
      <c r="H2" s="53"/>
      <c r="I2" s="4"/>
      <c r="J2" s="53" t="s">
        <v>141</v>
      </c>
      <c r="K2" s="53"/>
      <c r="L2" s="53"/>
      <c r="M2" s="53"/>
      <c r="N2" s="53"/>
      <c r="O2" s="53"/>
      <c r="P2" s="53"/>
      <c r="Q2" s="53"/>
      <c r="R2" s="53"/>
      <c r="S2" s="53"/>
      <c r="T2" s="53"/>
    </row>
    <row r="3" spans="1:20" x14ac:dyDescent="0.25">
      <c r="A3" s="5"/>
      <c r="B3" s="5"/>
      <c r="C3" s="5"/>
      <c r="D3" s="5"/>
      <c r="E3" s="5"/>
      <c r="F3" s="5"/>
      <c r="G3" s="5"/>
    </row>
    <row r="4" spans="1:20" ht="23.25" customHeight="1" x14ac:dyDescent="0.3">
      <c r="A4" s="54" t="s">
        <v>391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</row>
    <row r="5" spans="1:20" ht="20.25" x14ac:dyDescent="0.3">
      <c r="A5" s="56" t="s">
        <v>392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6" spans="1:20" ht="21.75" customHeight="1" x14ac:dyDescent="0.25">
      <c r="A6" s="55" t="s">
        <v>435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</row>
    <row r="7" spans="1:20" ht="15" customHeight="1" x14ac:dyDescent="0.25">
      <c r="A7" s="7"/>
      <c r="B7" s="7"/>
      <c r="C7" s="7"/>
      <c r="D7" s="7"/>
      <c r="E7" s="7"/>
      <c r="F7" s="7"/>
      <c r="G7" s="7"/>
      <c r="H7" s="8"/>
      <c r="I7" s="8"/>
      <c r="J7" s="7"/>
      <c r="K7" s="8"/>
      <c r="L7" s="8"/>
      <c r="M7" s="7"/>
      <c r="N7" s="8"/>
      <c r="O7" s="8"/>
      <c r="P7" s="7"/>
      <c r="Q7" s="7"/>
      <c r="R7" s="7"/>
      <c r="S7" s="7"/>
      <c r="T7" s="7"/>
    </row>
    <row r="8" spans="1:20" ht="17.25" customHeight="1" x14ac:dyDescent="0.25">
      <c r="A8" s="57" t="s">
        <v>0</v>
      </c>
      <c r="B8" s="57" t="s">
        <v>136</v>
      </c>
      <c r="C8" s="59" t="s">
        <v>1</v>
      </c>
      <c r="D8" s="61" t="s">
        <v>2</v>
      </c>
      <c r="E8" s="63" t="s">
        <v>3</v>
      </c>
      <c r="F8" s="65" t="s">
        <v>4</v>
      </c>
      <c r="G8" s="50" t="s">
        <v>396</v>
      </c>
      <c r="H8" s="67" t="s">
        <v>363</v>
      </c>
      <c r="I8" s="68"/>
      <c r="J8" s="69" t="s">
        <v>367</v>
      </c>
      <c r="K8" s="67" t="s">
        <v>364</v>
      </c>
      <c r="L8" s="68"/>
      <c r="M8" s="48" t="s">
        <v>367</v>
      </c>
      <c r="N8" s="67" t="s">
        <v>365</v>
      </c>
      <c r="O8" s="68"/>
      <c r="P8" s="48" t="s">
        <v>367</v>
      </c>
      <c r="Q8" s="48" t="s">
        <v>366</v>
      </c>
      <c r="R8" s="48" t="s">
        <v>395</v>
      </c>
      <c r="S8" s="48" t="s">
        <v>404</v>
      </c>
      <c r="T8" s="57" t="s">
        <v>137</v>
      </c>
    </row>
    <row r="9" spans="1:20" ht="12.75" customHeight="1" x14ac:dyDescent="0.25">
      <c r="A9" s="58"/>
      <c r="B9" s="58"/>
      <c r="C9" s="60"/>
      <c r="D9" s="62"/>
      <c r="E9" s="64"/>
      <c r="F9" s="66"/>
      <c r="G9" s="51"/>
      <c r="H9" s="9">
        <v>0.4</v>
      </c>
      <c r="I9" s="9">
        <v>0.6</v>
      </c>
      <c r="J9" s="70"/>
      <c r="K9" s="9">
        <v>0.4</v>
      </c>
      <c r="L9" s="10">
        <v>0.6</v>
      </c>
      <c r="M9" s="49"/>
      <c r="N9" s="9">
        <v>0.4</v>
      </c>
      <c r="O9" s="9">
        <v>0.6</v>
      </c>
      <c r="P9" s="49"/>
      <c r="Q9" s="49"/>
      <c r="R9" s="49"/>
      <c r="S9" s="49"/>
      <c r="T9" s="58"/>
    </row>
    <row r="10" spans="1:20" ht="21" customHeight="1" x14ac:dyDescent="0.25">
      <c r="A10" s="11">
        <v>842</v>
      </c>
      <c r="B10" s="10" t="s">
        <v>230</v>
      </c>
      <c r="C10" s="12" t="s">
        <v>222</v>
      </c>
      <c r="D10" s="12" t="s">
        <v>191</v>
      </c>
      <c r="E10" s="10" t="s">
        <v>225</v>
      </c>
      <c r="F10" s="13" t="s">
        <v>231</v>
      </c>
      <c r="G10" s="14" t="s">
        <v>422</v>
      </c>
      <c r="H10" s="15">
        <v>8</v>
      </c>
      <c r="I10" s="16">
        <v>5.5</v>
      </c>
      <c r="J10" s="17">
        <f t="shared" ref="J10:J60" si="0">ROUND(SUMPRODUCT($H$9:$I$9,H10:I10),1)</f>
        <v>6.5</v>
      </c>
      <c r="K10" s="15">
        <v>6</v>
      </c>
      <c r="L10" s="16">
        <v>3</v>
      </c>
      <c r="M10" s="17">
        <f t="shared" ref="M10:M60" si="1">ROUND(SUMPRODUCT($K$9:$L$9,K10:L10),1)</f>
        <v>4.2</v>
      </c>
      <c r="N10" s="16">
        <v>4</v>
      </c>
      <c r="O10" s="16">
        <v>9</v>
      </c>
      <c r="P10" s="17">
        <f t="shared" ref="P10:P15" si="2">ROUND(SUMPRODUCT($N$9:$O$9,N10:O10),1)</f>
        <v>7</v>
      </c>
      <c r="Q10" s="17">
        <f t="shared" ref="Q10:Q15" si="3">((J10+M10+P10)/3)</f>
        <v>5.8999999999999995</v>
      </c>
      <c r="R10" s="16" t="str">
        <f>VLOOKUP(Q10,Sheet1!$A$1:$B$7,2,1)</f>
        <v>Trung bình</v>
      </c>
      <c r="S10" s="16" t="str">
        <f t="shared" ref="S10:S51" si="4">IF(MIN(J10,M10,P10,Q10)&gt;=5,"Đạt","Không Đạt")</f>
        <v>Không Đạt</v>
      </c>
      <c r="T10" s="18"/>
    </row>
    <row r="11" spans="1:20" ht="21" customHeight="1" x14ac:dyDescent="0.25">
      <c r="A11" s="11">
        <v>843</v>
      </c>
      <c r="B11" s="10" t="s">
        <v>272</v>
      </c>
      <c r="C11" s="12" t="s">
        <v>172</v>
      </c>
      <c r="D11" s="12" t="s">
        <v>273</v>
      </c>
      <c r="E11" s="10" t="s">
        <v>261</v>
      </c>
      <c r="F11" s="13" t="s">
        <v>274</v>
      </c>
      <c r="G11" s="14" t="s">
        <v>416</v>
      </c>
      <c r="H11" s="15">
        <v>6</v>
      </c>
      <c r="I11" s="16">
        <v>3.5</v>
      </c>
      <c r="J11" s="17">
        <f t="shared" si="0"/>
        <v>4.5</v>
      </c>
      <c r="K11" s="15">
        <v>4</v>
      </c>
      <c r="L11" s="16">
        <v>7</v>
      </c>
      <c r="M11" s="17">
        <f t="shared" si="1"/>
        <v>5.8</v>
      </c>
      <c r="N11" s="16">
        <v>7</v>
      </c>
      <c r="O11" s="16">
        <v>5</v>
      </c>
      <c r="P11" s="17">
        <f t="shared" si="2"/>
        <v>5.8</v>
      </c>
      <c r="Q11" s="17">
        <f t="shared" si="3"/>
        <v>5.3666666666666671</v>
      </c>
      <c r="R11" s="16" t="str">
        <f>VLOOKUP(Q11,Sheet1!$A$1:$B$7,2,1)</f>
        <v>Trung bình</v>
      </c>
      <c r="S11" s="16" t="str">
        <f t="shared" si="4"/>
        <v>Không Đạt</v>
      </c>
      <c r="T11" s="18"/>
    </row>
    <row r="12" spans="1:20" ht="21" customHeight="1" x14ac:dyDescent="0.25">
      <c r="A12" s="11">
        <v>844</v>
      </c>
      <c r="B12" s="10" t="s">
        <v>303</v>
      </c>
      <c r="C12" s="12" t="s">
        <v>304</v>
      </c>
      <c r="D12" s="12" t="s">
        <v>45</v>
      </c>
      <c r="E12" s="10" t="s">
        <v>296</v>
      </c>
      <c r="F12" s="13" t="s">
        <v>305</v>
      </c>
      <c r="G12" s="14" t="s">
        <v>428</v>
      </c>
      <c r="H12" s="15">
        <v>7</v>
      </c>
      <c r="I12" s="16">
        <v>4.5</v>
      </c>
      <c r="J12" s="17">
        <f t="shared" si="0"/>
        <v>5.5</v>
      </c>
      <c r="K12" s="15">
        <v>6</v>
      </c>
      <c r="L12" s="16">
        <v>7</v>
      </c>
      <c r="M12" s="17">
        <f t="shared" si="1"/>
        <v>6.6</v>
      </c>
      <c r="N12" s="16">
        <v>4</v>
      </c>
      <c r="O12" s="16">
        <v>5</v>
      </c>
      <c r="P12" s="17">
        <f t="shared" si="2"/>
        <v>4.5999999999999996</v>
      </c>
      <c r="Q12" s="17">
        <f t="shared" si="3"/>
        <v>5.5666666666666664</v>
      </c>
      <c r="R12" s="16" t="str">
        <f>VLOOKUP(Q12,Sheet1!$A$1:$B$7,2,1)</f>
        <v>Trung bình</v>
      </c>
      <c r="S12" s="16" t="str">
        <f t="shared" si="4"/>
        <v>Không Đạt</v>
      </c>
      <c r="T12" s="18"/>
    </row>
    <row r="13" spans="1:20" ht="21" customHeight="1" x14ac:dyDescent="0.25">
      <c r="A13" s="11">
        <v>845</v>
      </c>
      <c r="B13" s="10" t="s">
        <v>232</v>
      </c>
      <c r="C13" s="12" t="s">
        <v>74</v>
      </c>
      <c r="D13" s="12" t="s">
        <v>233</v>
      </c>
      <c r="E13" s="10" t="s">
        <v>225</v>
      </c>
      <c r="F13" s="13" t="s">
        <v>234</v>
      </c>
      <c r="G13" s="14" t="s">
        <v>407</v>
      </c>
      <c r="H13" s="15">
        <v>7</v>
      </c>
      <c r="I13" s="16">
        <v>7.5</v>
      </c>
      <c r="J13" s="17">
        <f t="shared" si="0"/>
        <v>7.3</v>
      </c>
      <c r="K13" s="15">
        <v>7</v>
      </c>
      <c r="L13" s="16">
        <v>6</v>
      </c>
      <c r="M13" s="17">
        <f t="shared" si="1"/>
        <v>6.4</v>
      </c>
      <c r="N13" s="16">
        <v>4</v>
      </c>
      <c r="O13" s="16">
        <v>5</v>
      </c>
      <c r="P13" s="17">
        <f t="shared" si="2"/>
        <v>4.5999999999999996</v>
      </c>
      <c r="Q13" s="17">
        <f t="shared" si="3"/>
        <v>6.0999999999999988</v>
      </c>
      <c r="R13" s="16" t="str">
        <f>VLOOKUP(Q13,Sheet1!$A$1:$B$7,2,1)</f>
        <v>Trung bình khá</v>
      </c>
      <c r="S13" s="16" t="str">
        <f t="shared" si="4"/>
        <v>Không Đạt</v>
      </c>
      <c r="T13" s="18"/>
    </row>
    <row r="14" spans="1:20" ht="21" customHeight="1" x14ac:dyDescent="0.25">
      <c r="A14" s="11">
        <v>846</v>
      </c>
      <c r="B14" s="11" t="s">
        <v>18</v>
      </c>
      <c r="C14" s="19" t="s">
        <v>19</v>
      </c>
      <c r="D14" s="19" t="s">
        <v>20</v>
      </c>
      <c r="E14" s="11" t="s">
        <v>5</v>
      </c>
      <c r="F14" s="20" t="s">
        <v>21</v>
      </c>
      <c r="G14" s="14" t="s">
        <v>407</v>
      </c>
      <c r="H14" s="15">
        <v>8</v>
      </c>
      <c r="I14" s="16">
        <v>6</v>
      </c>
      <c r="J14" s="17">
        <f t="shared" si="0"/>
        <v>6.8</v>
      </c>
      <c r="K14" s="15">
        <v>5</v>
      </c>
      <c r="L14" s="16">
        <v>3</v>
      </c>
      <c r="M14" s="17">
        <f t="shared" si="1"/>
        <v>3.8</v>
      </c>
      <c r="N14" s="16">
        <v>7</v>
      </c>
      <c r="O14" s="16">
        <v>8</v>
      </c>
      <c r="P14" s="17">
        <f t="shared" si="2"/>
        <v>7.6</v>
      </c>
      <c r="Q14" s="17">
        <f t="shared" si="3"/>
        <v>6.0666666666666664</v>
      </c>
      <c r="R14" s="16" t="str">
        <f>VLOOKUP(Q14,Sheet1!$A$1:$B$7,2,1)</f>
        <v>Trung bình khá</v>
      </c>
      <c r="S14" s="16" t="str">
        <f t="shared" si="4"/>
        <v>Không Đạt</v>
      </c>
      <c r="T14" s="18"/>
    </row>
    <row r="15" spans="1:20" ht="21" customHeight="1" x14ac:dyDescent="0.25">
      <c r="A15" s="11">
        <v>847</v>
      </c>
      <c r="B15" s="11" t="s">
        <v>88</v>
      </c>
      <c r="C15" s="19" t="s">
        <v>62</v>
      </c>
      <c r="D15" s="19" t="s">
        <v>89</v>
      </c>
      <c r="E15" s="11" t="s">
        <v>71</v>
      </c>
      <c r="F15" s="20" t="s">
        <v>90</v>
      </c>
      <c r="G15" s="14" t="s">
        <v>405</v>
      </c>
      <c r="H15" s="15">
        <v>5</v>
      </c>
      <c r="I15" s="16">
        <v>4</v>
      </c>
      <c r="J15" s="17">
        <f t="shared" si="0"/>
        <v>4.4000000000000004</v>
      </c>
      <c r="K15" s="15">
        <v>5</v>
      </c>
      <c r="L15" s="16">
        <v>6.5</v>
      </c>
      <c r="M15" s="17">
        <f t="shared" si="1"/>
        <v>5.9</v>
      </c>
      <c r="N15" s="16">
        <v>5</v>
      </c>
      <c r="O15" s="16">
        <v>7</v>
      </c>
      <c r="P15" s="17">
        <f t="shared" si="2"/>
        <v>6.2</v>
      </c>
      <c r="Q15" s="17">
        <f t="shared" si="3"/>
        <v>5.5</v>
      </c>
      <c r="R15" s="16" t="str">
        <f>VLOOKUP(Q15,Sheet1!$A$1:$B$7,2,1)</f>
        <v>Trung bình</v>
      </c>
      <c r="S15" s="16" t="str">
        <f t="shared" si="4"/>
        <v>Không Đạt</v>
      </c>
      <c r="T15" s="18"/>
    </row>
    <row r="16" spans="1:20" ht="21" customHeight="1" x14ac:dyDescent="0.25">
      <c r="A16" s="11">
        <v>848</v>
      </c>
      <c r="B16" s="10" t="s">
        <v>368</v>
      </c>
      <c r="C16" s="12" t="s">
        <v>64</v>
      </c>
      <c r="D16" s="12" t="s">
        <v>98</v>
      </c>
      <c r="E16" s="10" t="s">
        <v>373</v>
      </c>
      <c r="F16" s="13"/>
      <c r="G16" s="14"/>
      <c r="H16" s="15">
        <v>8</v>
      </c>
      <c r="I16" s="16">
        <v>5.5</v>
      </c>
      <c r="J16" s="17">
        <f t="shared" si="0"/>
        <v>6.5</v>
      </c>
      <c r="K16" s="15">
        <v>7</v>
      </c>
      <c r="L16" s="16">
        <v>5.5</v>
      </c>
      <c r="M16" s="17">
        <f t="shared" si="1"/>
        <v>6.1</v>
      </c>
      <c r="N16" s="16">
        <v>0</v>
      </c>
      <c r="O16" s="16">
        <v>0</v>
      </c>
      <c r="P16" s="17">
        <f t="shared" ref="P16:P20" si="5">ROUND(SUMPRODUCT($N$9:$O$9,N16:O16),1)</f>
        <v>0</v>
      </c>
      <c r="Q16" s="17">
        <v>0</v>
      </c>
      <c r="R16" s="16" t="str">
        <f>VLOOKUP(Q16,Sheet1!$A$1:$B$7,2,1)</f>
        <v>Kém</v>
      </c>
      <c r="S16" s="16" t="str">
        <f t="shared" si="4"/>
        <v>Không Đạt</v>
      </c>
      <c r="T16" s="18"/>
    </row>
    <row r="17" spans="1:20" ht="21" customHeight="1" x14ac:dyDescent="0.25">
      <c r="A17" s="11">
        <v>849</v>
      </c>
      <c r="B17" s="10" t="s">
        <v>368</v>
      </c>
      <c r="C17" s="12" t="s">
        <v>104</v>
      </c>
      <c r="D17" s="12" t="s">
        <v>110</v>
      </c>
      <c r="E17" s="10" t="s">
        <v>374</v>
      </c>
      <c r="F17" s="13"/>
      <c r="G17" s="14"/>
      <c r="H17" s="15">
        <v>5</v>
      </c>
      <c r="I17" s="16">
        <v>6.5</v>
      </c>
      <c r="J17" s="17">
        <f t="shared" si="0"/>
        <v>5.9</v>
      </c>
      <c r="K17" s="15">
        <v>0</v>
      </c>
      <c r="L17" s="16">
        <v>0</v>
      </c>
      <c r="M17" s="17">
        <f t="shared" si="1"/>
        <v>0</v>
      </c>
      <c r="N17" s="16">
        <v>0</v>
      </c>
      <c r="O17" s="16">
        <v>0</v>
      </c>
      <c r="P17" s="17">
        <f t="shared" si="5"/>
        <v>0</v>
      </c>
      <c r="Q17" s="17">
        <v>0</v>
      </c>
      <c r="R17" s="16" t="str">
        <f>VLOOKUP(Q17,Sheet1!$A$1:$B$7,2,1)</f>
        <v>Kém</v>
      </c>
      <c r="S17" s="16" t="str">
        <f t="shared" si="4"/>
        <v>Không Đạt</v>
      </c>
      <c r="T17" s="18"/>
    </row>
    <row r="18" spans="1:20" ht="21" customHeight="1" x14ac:dyDescent="0.25">
      <c r="A18" s="11">
        <v>850</v>
      </c>
      <c r="B18" s="10" t="s">
        <v>368</v>
      </c>
      <c r="C18" s="12" t="s">
        <v>242</v>
      </c>
      <c r="D18" s="12" t="s">
        <v>223</v>
      </c>
      <c r="E18" s="10" t="s">
        <v>375</v>
      </c>
      <c r="F18" s="13"/>
      <c r="G18" s="14"/>
      <c r="H18" s="13" t="s">
        <v>390</v>
      </c>
      <c r="I18" s="21">
        <v>0</v>
      </c>
      <c r="J18" s="17">
        <f t="shared" si="0"/>
        <v>0</v>
      </c>
      <c r="K18" s="13" t="s">
        <v>390</v>
      </c>
      <c r="L18" s="21">
        <v>0</v>
      </c>
      <c r="M18" s="17">
        <f t="shared" si="1"/>
        <v>0</v>
      </c>
      <c r="N18" s="16">
        <v>5</v>
      </c>
      <c r="O18" s="16">
        <v>6</v>
      </c>
      <c r="P18" s="17">
        <f t="shared" si="5"/>
        <v>5.6</v>
      </c>
      <c r="Q18" s="17">
        <v>0</v>
      </c>
      <c r="R18" s="16" t="str">
        <f>VLOOKUP(Q18,Sheet1!$A$1:$B$7,2,1)</f>
        <v>Kém</v>
      </c>
      <c r="S18" s="16" t="str">
        <f t="shared" si="4"/>
        <v>Không Đạt</v>
      </c>
      <c r="T18" s="18"/>
    </row>
    <row r="19" spans="1:20" ht="21" customHeight="1" x14ac:dyDescent="0.25">
      <c r="A19" s="11">
        <v>851</v>
      </c>
      <c r="B19" s="10" t="s">
        <v>368</v>
      </c>
      <c r="C19" s="12" t="s">
        <v>369</v>
      </c>
      <c r="D19" s="12" t="s">
        <v>122</v>
      </c>
      <c r="E19" s="10" t="s">
        <v>376</v>
      </c>
      <c r="F19" s="13"/>
      <c r="G19" s="14"/>
      <c r="H19" s="15">
        <v>5</v>
      </c>
      <c r="I19" s="16">
        <v>5.5</v>
      </c>
      <c r="J19" s="17">
        <f t="shared" si="0"/>
        <v>5.3</v>
      </c>
      <c r="K19" s="15">
        <v>0</v>
      </c>
      <c r="L19" s="16">
        <v>0</v>
      </c>
      <c r="M19" s="17">
        <f t="shared" si="1"/>
        <v>0</v>
      </c>
      <c r="N19" s="16">
        <v>0</v>
      </c>
      <c r="O19" s="16">
        <v>0</v>
      </c>
      <c r="P19" s="17">
        <f t="shared" si="5"/>
        <v>0</v>
      </c>
      <c r="Q19" s="17">
        <v>0</v>
      </c>
      <c r="R19" s="16" t="str">
        <f>VLOOKUP(Q19,Sheet1!$A$1:$B$7,2,1)</f>
        <v>Kém</v>
      </c>
      <c r="S19" s="16" t="str">
        <f t="shared" si="4"/>
        <v>Không Đạt</v>
      </c>
      <c r="T19" s="18"/>
    </row>
    <row r="20" spans="1:20" ht="21" customHeight="1" x14ac:dyDescent="0.25">
      <c r="A20" s="11">
        <v>852</v>
      </c>
      <c r="B20" s="10" t="s">
        <v>368</v>
      </c>
      <c r="C20" s="12" t="s">
        <v>370</v>
      </c>
      <c r="D20" s="12" t="s">
        <v>51</v>
      </c>
      <c r="E20" s="10" t="s">
        <v>377</v>
      </c>
      <c r="F20" s="13"/>
      <c r="G20" s="14"/>
      <c r="H20" s="13" t="s">
        <v>390</v>
      </c>
      <c r="I20" s="21">
        <v>0</v>
      </c>
      <c r="J20" s="17">
        <f t="shared" si="0"/>
        <v>0</v>
      </c>
      <c r="K20" s="13" t="s">
        <v>390</v>
      </c>
      <c r="L20" s="21">
        <v>0</v>
      </c>
      <c r="M20" s="17">
        <f t="shared" si="1"/>
        <v>0</v>
      </c>
      <c r="N20" s="21">
        <v>0</v>
      </c>
      <c r="O20" s="21">
        <v>0</v>
      </c>
      <c r="P20" s="17">
        <f t="shared" si="5"/>
        <v>0</v>
      </c>
      <c r="Q20" s="17">
        <f>((J20+M20+P20)/3)</f>
        <v>0</v>
      </c>
      <c r="R20" s="16" t="str">
        <f>VLOOKUP(Q20,Sheet1!$A$1:$B$7,2,1)</f>
        <v>Kém</v>
      </c>
      <c r="S20" s="16" t="str">
        <f t="shared" si="4"/>
        <v>Không Đạt</v>
      </c>
      <c r="T20" s="18"/>
    </row>
    <row r="21" spans="1:20" ht="21" customHeight="1" x14ac:dyDescent="0.25">
      <c r="A21" s="11">
        <v>853</v>
      </c>
      <c r="B21" s="10" t="s">
        <v>368</v>
      </c>
      <c r="C21" s="12" t="s">
        <v>159</v>
      </c>
      <c r="D21" s="12" t="s">
        <v>70</v>
      </c>
      <c r="E21" s="10"/>
      <c r="F21" s="13"/>
      <c r="G21" s="14"/>
      <c r="H21" s="13" t="s">
        <v>390</v>
      </c>
      <c r="I21" s="21">
        <v>0</v>
      </c>
      <c r="J21" s="17">
        <f t="shared" si="0"/>
        <v>0</v>
      </c>
      <c r="K21" s="13" t="s">
        <v>390</v>
      </c>
      <c r="L21" s="21">
        <v>0</v>
      </c>
      <c r="M21" s="17">
        <f t="shared" si="1"/>
        <v>0</v>
      </c>
      <c r="N21" s="16">
        <v>7</v>
      </c>
      <c r="O21" s="16">
        <v>8</v>
      </c>
      <c r="P21" s="17">
        <f t="shared" ref="P21:P41" si="6">((N21*4+O21*6)/10)</f>
        <v>7.6</v>
      </c>
      <c r="Q21" s="17">
        <v>0</v>
      </c>
      <c r="R21" s="16" t="str">
        <f>VLOOKUP(Q21,Sheet1!$A$1:$B$7,2,1)</f>
        <v>Kém</v>
      </c>
      <c r="S21" s="16" t="str">
        <f t="shared" si="4"/>
        <v>Không Đạt</v>
      </c>
      <c r="T21" s="18"/>
    </row>
    <row r="22" spans="1:20" ht="21" customHeight="1" x14ac:dyDescent="0.25">
      <c r="A22" s="11">
        <v>854</v>
      </c>
      <c r="B22" s="10" t="s">
        <v>368</v>
      </c>
      <c r="C22" s="12" t="s">
        <v>372</v>
      </c>
      <c r="D22" s="12" t="s">
        <v>371</v>
      </c>
      <c r="E22" s="10"/>
      <c r="F22" s="13"/>
      <c r="G22" s="14"/>
      <c r="H22" s="13" t="s">
        <v>390</v>
      </c>
      <c r="I22" s="21">
        <v>0</v>
      </c>
      <c r="J22" s="17">
        <f t="shared" si="0"/>
        <v>0</v>
      </c>
      <c r="K22" s="13" t="s">
        <v>390</v>
      </c>
      <c r="L22" s="21">
        <v>0</v>
      </c>
      <c r="M22" s="17">
        <f t="shared" si="1"/>
        <v>0</v>
      </c>
      <c r="N22" s="16">
        <v>7</v>
      </c>
      <c r="O22" s="16">
        <v>6</v>
      </c>
      <c r="P22" s="17">
        <f t="shared" si="6"/>
        <v>6.4</v>
      </c>
      <c r="Q22" s="17">
        <v>0</v>
      </c>
      <c r="R22" s="16" t="str">
        <f>VLOOKUP(Q22,Sheet1!$A$1:$B$7,2,1)</f>
        <v>Kém</v>
      </c>
      <c r="S22" s="16" t="str">
        <f t="shared" si="4"/>
        <v>Không Đạt</v>
      </c>
      <c r="T22" s="18"/>
    </row>
    <row r="23" spans="1:20" ht="21" customHeight="1" x14ac:dyDescent="0.25">
      <c r="A23" s="11">
        <v>855</v>
      </c>
      <c r="B23" s="10" t="s">
        <v>343</v>
      </c>
      <c r="C23" s="12" t="s">
        <v>32</v>
      </c>
      <c r="D23" s="12" t="s">
        <v>22</v>
      </c>
      <c r="E23" s="10" t="s">
        <v>342</v>
      </c>
      <c r="F23" s="13" t="s">
        <v>344</v>
      </c>
      <c r="G23" s="14" t="s">
        <v>407</v>
      </c>
      <c r="H23" s="15">
        <v>2</v>
      </c>
      <c r="I23" s="16">
        <v>5</v>
      </c>
      <c r="J23" s="17">
        <f t="shared" si="0"/>
        <v>3.8</v>
      </c>
      <c r="K23" s="15">
        <v>7</v>
      </c>
      <c r="L23" s="16">
        <v>8.5</v>
      </c>
      <c r="M23" s="17">
        <f t="shared" si="1"/>
        <v>7.9</v>
      </c>
      <c r="N23" s="16">
        <v>6</v>
      </c>
      <c r="O23" s="16">
        <v>6</v>
      </c>
      <c r="P23" s="17">
        <f t="shared" si="6"/>
        <v>6</v>
      </c>
      <c r="Q23" s="17">
        <f t="shared" ref="Q23:Q41" si="7">((J23+M23+P23)/3)</f>
        <v>5.8999999999999995</v>
      </c>
      <c r="R23" s="16" t="str">
        <f>VLOOKUP(Q23,Sheet1!$A$1:$B$7,2,1)</f>
        <v>Trung bình</v>
      </c>
      <c r="S23" s="16" t="str">
        <f t="shared" si="4"/>
        <v>Không Đạt</v>
      </c>
      <c r="T23" s="18" t="s">
        <v>387</v>
      </c>
    </row>
    <row r="24" spans="1:20" ht="21" customHeight="1" x14ac:dyDescent="0.25">
      <c r="A24" s="11">
        <v>856</v>
      </c>
      <c r="B24" s="11" t="s">
        <v>11</v>
      </c>
      <c r="C24" s="19" t="s">
        <v>12</v>
      </c>
      <c r="D24" s="19" t="s">
        <v>13</v>
      </c>
      <c r="E24" s="11" t="s">
        <v>5</v>
      </c>
      <c r="F24" s="20" t="s">
        <v>14</v>
      </c>
      <c r="G24" s="14" t="s">
        <v>410</v>
      </c>
      <c r="H24" s="15">
        <v>5</v>
      </c>
      <c r="I24" s="16">
        <v>6</v>
      </c>
      <c r="J24" s="17">
        <f t="shared" si="0"/>
        <v>5.6</v>
      </c>
      <c r="K24" s="15">
        <v>5</v>
      </c>
      <c r="L24" s="16">
        <v>5.5</v>
      </c>
      <c r="M24" s="17">
        <f t="shared" si="1"/>
        <v>5.3</v>
      </c>
      <c r="N24" s="16">
        <v>0</v>
      </c>
      <c r="O24" s="16">
        <v>0</v>
      </c>
      <c r="P24" s="17">
        <f t="shared" si="6"/>
        <v>0</v>
      </c>
      <c r="Q24" s="17">
        <f t="shared" si="7"/>
        <v>3.6333333333333329</v>
      </c>
      <c r="R24" s="16" t="str">
        <f>VLOOKUP(Q24,Sheet1!$A$1:$B$7,2,1)</f>
        <v>Kém</v>
      </c>
      <c r="S24" s="16" t="str">
        <f t="shared" si="4"/>
        <v>Không Đạt</v>
      </c>
      <c r="T24" s="18" t="s">
        <v>379</v>
      </c>
    </row>
    <row r="25" spans="1:20" ht="21" customHeight="1" x14ac:dyDescent="0.25">
      <c r="A25" s="11">
        <v>857</v>
      </c>
      <c r="B25" s="11" t="s">
        <v>24</v>
      </c>
      <c r="C25" s="19" t="s">
        <v>25</v>
      </c>
      <c r="D25" s="19" t="s">
        <v>26</v>
      </c>
      <c r="E25" s="11" t="s">
        <v>5</v>
      </c>
      <c r="F25" s="20" t="s">
        <v>27</v>
      </c>
      <c r="G25" s="14" t="s">
        <v>432</v>
      </c>
      <c r="H25" s="15">
        <v>5</v>
      </c>
      <c r="I25" s="16">
        <v>9</v>
      </c>
      <c r="J25" s="17">
        <f t="shared" si="0"/>
        <v>7.4</v>
      </c>
      <c r="K25" s="15">
        <v>5</v>
      </c>
      <c r="L25" s="16">
        <v>8</v>
      </c>
      <c r="M25" s="17">
        <f t="shared" si="1"/>
        <v>6.8</v>
      </c>
      <c r="N25" s="16">
        <v>0</v>
      </c>
      <c r="O25" s="16">
        <v>0</v>
      </c>
      <c r="P25" s="17">
        <f t="shared" si="6"/>
        <v>0</v>
      </c>
      <c r="Q25" s="17">
        <f t="shared" si="7"/>
        <v>4.7333333333333334</v>
      </c>
      <c r="R25" s="16" t="str">
        <f>VLOOKUP(Q25,Sheet1!$A$1:$B$7,2,1)</f>
        <v>Yếu</v>
      </c>
      <c r="S25" s="16" t="str">
        <f t="shared" si="4"/>
        <v>Không Đạt</v>
      </c>
      <c r="T25" s="18" t="s">
        <v>380</v>
      </c>
    </row>
    <row r="26" spans="1:20" ht="21" customHeight="1" x14ac:dyDescent="0.25">
      <c r="A26" s="11">
        <v>858</v>
      </c>
      <c r="B26" s="11" t="s">
        <v>99</v>
      </c>
      <c r="C26" s="19" t="s">
        <v>100</v>
      </c>
      <c r="D26" s="19" t="s">
        <v>98</v>
      </c>
      <c r="E26" s="11" t="s">
        <v>71</v>
      </c>
      <c r="F26" s="20" t="s">
        <v>101</v>
      </c>
      <c r="G26" s="14" t="s">
        <v>405</v>
      </c>
      <c r="H26" s="15">
        <v>0</v>
      </c>
      <c r="I26" s="16">
        <v>0</v>
      </c>
      <c r="J26" s="17">
        <f t="shared" si="0"/>
        <v>0</v>
      </c>
      <c r="K26" s="15">
        <v>3</v>
      </c>
      <c r="L26" s="16">
        <v>0</v>
      </c>
      <c r="M26" s="17">
        <f t="shared" si="1"/>
        <v>1.2</v>
      </c>
      <c r="N26" s="16">
        <v>0</v>
      </c>
      <c r="O26" s="16">
        <v>0</v>
      </c>
      <c r="P26" s="17">
        <f t="shared" si="6"/>
        <v>0</v>
      </c>
      <c r="Q26" s="17">
        <f t="shared" si="7"/>
        <v>0.39999999999999997</v>
      </c>
      <c r="R26" s="16" t="str">
        <f>VLOOKUP(Q26,Sheet1!$A$1:$B$7,2,1)</f>
        <v>Kém</v>
      </c>
      <c r="S26" s="16" t="str">
        <f t="shared" si="4"/>
        <v>Không Đạt</v>
      </c>
      <c r="T26" s="18" t="s">
        <v>385</v>
      </c>
    </row>
    <row r="27" spans="1:20" ht="21" customHeight="1" x14ac:dyDescent="0.25">
      <c r="A27" s="11">
        <v>859</v>
      </c>
      <c r="B27" s="11" t="s">
        <v>116</v>
      </c>
      <c r="C27" s="19" t="s">
        <v>34</v>
      </c>
      <c r="D27" s="19" t="s">
        <v>117</v>
      </c>
      <c r="E27" s="11" t="s">
        <v>102</v>
      </c>
      <c r="F27" s="20" t="s">
        <v>118</v>
      </c>
      <c r="G27" s="14" t="s">
        <v>425</v>
      </c>
      <c r="H27" s="15">
        <v>3</v>
      </c>
      <c r="I27" s="16">
        <v>8</v>
      </c>
      <c r="J27" s="17">
        <f t="shared" si="0"/>
        <v>6</v>
      </c>
      <c r="K27" s="15">
        <v>0</v>
      </c>
      <c r="L27" s="16">
        <v>0</v>
      </c>
      <c r="M27" s="17">
        <f t="shared" si="1"/>
        <v>0</v>
      </c>
      <c r="N27" s="16">
        <v>6</v>
      </c>
      <c r="O27" s="16">
        <v>8</v>
      </c>
      <c r="P27" s="17">
        <f t="shared" si="6"/>
        <v>7.2</v>
      </c>
      <c r="Q27" s="17">
        <f t="shared" si="7"/>
        <v>4.3999999999999995</v>
      </c>
      <c r="R27" s="16" t="str">
        <f>VLOOKUP(Q27,Sheet1!$A$1:$B$7,2,1)</f>
        <v>Yếu</v>
      </c>
      <c r="S27" s="16" t="str">
        <f t="shared" si="4"/>
        <v>Không Đạt</v>
      </c>
      <c r="T27" s="18" t="s">
        <v>382</v>
      </c>
    </row>
    <row r="28" spans="1:20" ht="21" customHeight="1" x14ac:dyDescent="0.25">
      <c r="A28" s="11">
        <v>860</v>
      </c>
      <c r="B28" s="11" t="s">
        <v>125</v>
      </c>
      <c r="C28" s="19" t="s">
        <v>126</v>
      </c>
      <c r="D28" s="19" t="s">
        <v>66</v>
      </c>
      <c r="E28" s="11" t="s">
        <v>102</v>
      </c>
      <c r="F28" s="20" t="s">
        <v>127</v>
      </c>
      <c r="G28" s="14" t="s">
        <v>412</v>
      </c>
      <c r="H28" s="15">
        <v>3</v>
      </c>
      <c r="I28" s="16">
        <v>3</v>
      </c>
      <c r="J28" s="17">
        <f t="shared" si="0"/>
        <v>3</v>
      </c>
      <c r="K28" s="15">
        <v>0</v>
      </c>
      <c r="L28" s="16">
        <v>0</v>
      </c>
      <c r="M28" s="17">
        <f t="shared" si="1"/>
        <v>0</v>
      </c>
      <c r="N28" s="16">
        <v>7</v>
      </c>
      <c r="O28" s="16">
        <v>9</v>
      </c>
      <c r="P28" s="17">
        <f t="shared" si="6"/>
        <v>8.1999999999999993</v>
      </c>
      <c r="Q28" s="17">
        <f t="shared" si="7"/>
        <v>3.7333333333333329</v>
      </c>
      <c r="R28" s="16" t="str">
        <f>VLOOKUP(Q28,Sheet1!$A$1:$B$7,2,1)</f>
        <v>Kém</v>
      </c>
      <c r="S28" s="16" t="str">
        <f t="shared" si="4"/>
        <v>Không Đạt</v>
      </c>
      <c r="T28" s="18" t="s">
        <v>386</v>
      </c>
    </row>
    <row r="29" spans="1:20" ht="21" customHeight="1" x14ac:dyDescent="0.25">
      <c r="A29" s="11">
        <v>861</v>
      </c>
      <c r="B29" s="11" t="s">
        <v>128</v>
      </c>
      <c r="C29" s="19" t="s">
        <v>129</v>
      </c>
      <c r="D29" s="19" t="s">
        <v>98</v>
      </c>
      <c r="E29" s="11" t="s">
        <v>102</v>
      </c>
      <c r="F29" s="20" t="s">
        <v>130</v>
      </c>
      <c r="G29" s="14" t="s">
        <v>410</v>
      </c>
      <c r="H29" s="15">
        <v>3</v>
      </c>
      <c r="I29" s="16">
        <v>4</v>
      </c>
      <c r="J29" s="17">
        <f t="shared" si="0"/>
        <v>3.6</v>
      </c>
      <c r="K29" s="15">
        <v>6</v>
      </c>
      <c r="L29" s="16">
        <v>4.5</v>
      </c>
      <c r="M29" s="17">
        <f t="shared" si="1"/>
        <v>5.0999999999999996</v>
      </c>
      <c r="N29" s="16">
        <v>0</v>
      </c>
      <c r="O29" s="16">
        <v>0</v>
      </c>
      <c r="P29" s="17">
        <f t="shared" si="6"/>
        <v>0</v>
      </c>
      <c r="Q29" s="17">
        <f t="shared" si="7"/>
        <v>2.9</v>
      </c>
      <c r="R29" s="16" t="str">
        <f>VLOOKUP(Q29,Sheet1!$A$1:$B$7,2,1)</f>
        <v>Kém</v>
      </c>
      <c r="S29" s="16" t="str">
        <f t="shared" si="4"/>
        <v>Không Đạt</v>
      </c>
      <c r="T29" s="18" t="s">
        <v>389</v>
      </c>
    </row>
    <row r="30" spans="1:20" ht="21" customHeight="1" x14ac:dyDescent="0.25">
      <c r="A30" s="11">
        <v>862</v>
      </c>
      <c r="B30" s="11" t="s">
        <v>133</v>
      </c>
      <c r="C30" s="19" t="s">
        <v>134</v>
      </c>
      <c r="D30" s="19" t="s">
        <v>132</v>
      </c>
      <c r="E30" s="11" t="s">
        <v>102</v>
      </c>
      <c r="F30" s="20" t="s">
        <v>135</v>
      </c>
      <c r="G30" s="14" t="s">
        <v>419</v>
      </c>
      <c r="H30" s="15">
        <v>3</v>
      </c>
      <c r="I30" s="16">
        <v>7</v>
      </c>
      <c r="J30" s="17">
        <f t="shared" si="0"/>
        <v>5.4</v>
      </c>
      <c r="K30" s="15">
        <v>0</v>
      </c>
      <c r="L30" s="16">
        <v>0</v>
      </c>
      <c r="M30" s="17">
        <f t="shared" si="1"/>
        <v>0</v>
      </c>
      <c r="N30" s="16">
        <v>7</v>
      </c>
      <c r="O30" s="16">
        <v>7</v>
      </c>
      <c r="P30" s="17">
        <f t="shared" si="6"/>
        <v>7</v>
      </c>
      <c r="Q30" s="17">
        <f t="shared" si="7"/>
        <v>4.1333333333333337</v>
      </c>
      <c r="R30" s="16" t="str">
        <f>VLOOKUP(Q30,Sheet1!$A$1:$B$7,2,1)</f>
        <v>Yếu</v>
      </c>
      <c r="S30" s="16" t="str">
        <f t="shared" si="4"/>
        <v>Không Đạt</v>
      </c>
      <c r="T30" s="18" t="s">
        <v>383</v>
      </c>
    </row>
    <row r="31" spans="1:20" ht="21" customHeight="1" x14ac:dyDescent="0.25">
      <c r="A31" s="11">
        <v>863</v>
      </c>
      <c r="B31" s="22" t="s">
        <v>144</v>
      </c>
      <c r="C31" s="23" t="s">
        <v>145</v>
      </c>
      <c r="D31" s="23" t="s">
        <v>26</v>
      </c>
      <c r="E31" s="22" t="s">
        <v>142</v>
      </c>
      <c r="F31" s="24" t="s">
        <v>146</v>
      </c>
      <c r="G31" s="14" t="s">
        <v>414</v>
      </c>
      <c r="H31" s="15">
        <v>3</v>
      </c>
      <c r="I31" s="16">
        <v>7</v>
      </c>
      <c r="J31" s="17">
        <f t="shared" si="0"/>
        <v>5.4</v>
      </c>
      <c r="K31" s="15">
        <v>7</v>
      </c>
      <c r="L31" s="16">
        <v>5</v>
      </c>
      <c r="M31" s="17">
        <f t="shared" si="1"/>
        <v>5.8</v>
      </c>
      <c r="N31" s="16">
        <v>4</v>
      </c>
      <c r="O31" s="16">
        <v>0</v>
      </c>
      <c r="P31" s="17">
        <f t="shared" si="6"/>
        <v>1.6</v>
      </c>
      <c r="Q31" s="17">
        <f t="shared" si="7"/>
        <v>4.2666666666666666</v>
      </c>
      <c r="R31" s="16" t="str">
        <f>VLOOKUP(Q31,Sheet1!$A$1:$B$7,2,1)</f>
        <v>Yếu</v>
      </c>
      <c r="S31" s="16" t="str">
        <f t="shared" si="4"/>
        <v>Không Đạt</v>
      </c>
      <c r="T31" s="18" t="s">
        <v>384</v>
      </c>
    </row>
    <row r="32" spans="1:20" ht="21" customHeight="1" x14ac:dyDescent="0.25">
      <c r="A32" s="11">
        <v>864</v>
      </c>
      <c r="B32" s="22" t="s">
        <v>150</v>
      </c>
      <c r="C32" s="23" t="s">
        <v>151</v>
      </c>
      <c r="D32" s="23" t="s">
        <v>152</v>
      </c>
      <c r="E32" s="22" t="s">
        <v>142</v>
      </c>
      <c r="F32" s="24" t="s">
        <v>153</v>
      </c>
      <c r="G32" s="14" t="s">
        <v>405</v>
      </c>
      <c r="H32" s="15">
        <v>8</v>
      </c>
      <c r="I32" s="16">
        <v>3.5</v>
      </c>
      <c r="J32" s="17">
        <f t="shared" si="0"/>
        <v>5.3</v>
      </c>
      <c r="K32" s="15">
        <v>0</v>
      </c>
      <c r="L32" s="16">
        <v>0</v>
      </c>
      <c r="M32" s="17">
        <f t="shared" si="1"/>
        <v>0</v>
      </c>
      <c r="N32" s="16">
        <v>7</v>
      </c>
      <c r="O32" s="16">
        <v>9</v>
      </c>
      <c r="P32" s="17">
        <f t="shared" si="6"/>
        <v>8.1999999999999993</v>
      </c>
      <c r="Q32" s="17">
        <f t="shared" si="7"/>
        <v>4.5</v>
      </c>
      <c r="R32" s="16" t="str">
        <f>VLOOKUP(Q32,Sheet1!$A$1:$B$7,2,1)</f>
        <v>Yếu</v>
      </c>
      <c r="S32" s="16" t="str">
        <f t="shared" si="4"/>
        <v>Không Đạt</v>
      </c>
      <c r="T32" s="18" t="s">
        <v>383</v>
      </c>
    </row>
    <row r="33" spans="1:20" ht="21" customHeight="1" x14ac:dyDescent="0.25">
      <c r="A33" s="11">
        <v>865</v>
      </c>
      <c r="B33" s="22" t="s">
        <v>155</v>
      </c>
      <c r="C33" s="23" t="s">
        <v>156</v>
      </c>
      <c r="D33" s="23" t="s">
        <v>157</v>
      </c>
      <c r="E33" s="22" t="s">
        <v>142</v>
      </c>
      <c r="F33" s="24" t="s">
        <v>158</v>
      </c>
      <c r="G33" s="14" t="s">
        <v>419</v>
      </c>
      <c r="H33" s="15">
        <v>8</v>
      </c>
      <c r="I33" s="16">
        <v>3</v>
      </c>
      <c r="J33" s="17">
        <f t="shared" si="0"/>
        <v>5</v>
      </c>
      <c r="K33" s="15">
        <v>0</v>
      </c>
      <c r="L33" s="16">
        <v>0</v>
      </c>
      <c r="M33" s="17">
        <f t="shared" si="1"/>
        <v>0</v>
      </c>
      <c r="N33" s="16">
        <v>0</v>
      </c>
      <c r="O33" s="16">
        <v>0</v>
      </c>
      <c r="P33" s="17">
        <f t="shared" si="6"/>
        <v>0</v>
      </c>
      <c r="Q33" s="17">
        <f t="shared" si="7"/>
        <v>1.6666666666666667</v>
      </c>
      <c r="R33" s="16" t="str">
        <f>VLOOKUP(Q33,Sheet1!$A$1:$B$7,2,1)</f>
        <v>Kém</v>
      </c>
      <c r="S33" s="16" t="str">
        <f t="shared" si="4"/>
        <v>Không Đạt</v>
      </c>
      <c r="T33" s="18" t="s">
        <v>394</v>
      </c>
    </row>
    <row r="34" spans="1:20" ht="21" customHeight="1" x14ac:dyDescent="0.25">
      <c r="A34" s="11">
        <v>866</v>
      </c>
      <c r="B34" s="10" t="s">
        <v>162</v>
      </c>
      <c r="C34" s="12" t="s">
        <v>149</v>
      </c>
      <c r="D34" s="12" t="s">
        <v>110</v>
      </c>
      <c r="E34" s="10" t="s">
        <v>161</v>
      </c>
      <c r="F34" s="13" t="s">
        <v>8</v>
      </c>
      <c r="G34" s="14" t="s">
        <v>405</v>
      </c>
      <c r="H34" s="15">
        <v>3</v>
      </c>
      <c r="I34" s="16">
        <v>6.5</v>
      </c>
      <c r="J34" s="17">
        <f t="shared" si="0"/>
        <v>5.0999999999999996</v>
      </c>
      <c r="K34" s="15">
        <v>0</v>
      </c>
      <c r="L34" s="16">
        <v>0</v>
      </c>
      <c r="M34" s="17">
        <f t="shared" si="1"/>
        <v>0</v>
      </c>
      <c r="N34" s="16">
        <v>6</v>
      </c>
      <c r="O34" s="16">
        <v>5</v>
      </c>
      <c r="P34" s="17">
        <f t="shared" si="6"/>
        <v>5.4</v>
      </c>
      <c r="Q34" s="17">
        <f t="shared" si="7"/>
        <v>3.5</v>
      </c>
      <c r="R34" s="16" t="str">
        <f>VLOOKUP(Q34,Sheet1!$A$1:$B$7,2,1)</f>
        <v>Kém</v>
      </c>
      <c r="S34" s="16" t="str">
        <f t="shared" si="4"/>
        <v>Không Đạt</v>
      </c>
      <c r="T34" s="18" t="s">
        <v>383</v>
      </c>
    </row>
    <row r="35" spans="1:20" s="37" customFormat="1" ht="21" customHeight="1" x14ac:dyDescent="0.25">
      <c r="A35" s="28">
        <v>867</v>
      </c>
      <c r="B35" s="29" t="s">
        <v>180</v>
      </c>
      <c r="C35" s="30" t="s">
        <v>181</v>
      </c>
      <c r="D35" s="30" t="s">
        <v>45</v>
      </c>
      <c r="E35" s="29" t="s">
        <v>174</v>
      </c>
      <c r="F35" s="31" t="s">
        <v>182</v>
      </c>
      <c r="G35" s="32" t="s">
        <v>405</v>
      </c>
      <c r="H35" s="33">
        <v>0</v>
      </c>
      <c r="I35" s="34">
        <v>0</v>
      </c>
      <c r="J35" s="35">
        <f t="shared" si="0"/>
        <v>0</v>
      </c>
      <c r="K35" s="33">
        <v>7</v>
      </c>
      <c r="L35" s="34">
        <v>5.5</v>
      </c>
      <c r="M35" s="35">
        <f t="shared" si="1"/>
        <v>6.1</v>
      </c>
      <c r="N35" s="34">
        <v>0</v>
      </c>
      <c r="O35" s="34">
        <v>0</v>
      </c>
      <c r="P35" s="35">
        <f t="shared" si="6"/>
        <v>0</v>
      </c>
      <c r="Q35" s="35">
        <f t="shared" si="7"/>
        <v>2.0333333333333332</v>
      </c>
      <c r="R35" s="34" t="str">
        <f>VLOOKUP(Q35,Sheet1!$A$1:$B$7,2,1)</f>
        <v>Kém</v>
      </c>
      <c r="S35" s="34" t="str">
        <f t="shared" si="4"/>
        <v>Không Đạt</v>
      </c>
      <c r="T35" s="36" t="s">
        <v>381</v>
      </c>
    </row>
    <row r="36" spans="1:20" ht="21" customHeight="1" x14ac:dyDescent="0.25">
      <c r="A36" s="11">
        <v>868</v>
      </c>
      <c r="B36" s="10" t="s">
        <v>184</v>
      </c>
      <c r="C36" s="12" t="s">
        <v>185</v>
      </c>
      <c r="D36" s="12" t="s">
        <v>186</v>
      </c>
      <c r="E36" s="10" t="s">
        <v>174</v>
      </c>
      <c r="F36" s="13" t="s">
        <v>183</v>
      </c>
      <c r="G36" s="14" t="s">
        <v>416</v>
      </c>
      <c r="H36" s="15">
        <v>0</v>
      </c>
      <c r="I36" s="16">
        <v>0</v>
      </c>
      <c r="J36" s="17">
        <f t="shared" si="0"/>
        <v>0</v>
      </c>
      <c r="K36" s="15">
        <v>0</v>
      </c>
      <c r="L36" s="16">
        <v>0</v>
      </c>
      <c r="M36" s="17">
        <f t="shared" si="1"/>
        <v>0</v>
      </c>
      <c r="N36" s="16">
        <v>5</v>
      </c>
      <c r="O36" s="16">
        <v>0</v>
      </c>
      <c r="P36" s="17">
        <f t="shared" si="6"/>
        <v>2</v>
      </c>
      <c r="Q36" s="17">
        <f t="shared" si="7"/>
        <v>0.66666666666666663</v>
      </c>
      <c r="R36" s="16" t="str">
        <f>VLOOKUP(Q36,Sheet1!$A$1:$B$7,2,1)</f>
        <v>Kém</v>
      </c>
      <c r="S36" s="16" t="str">
        <f t="shared" si="4"/>
        <v>Không Đạt</v>
      </c>
      <c r="T36" s="18" t="s">
        <v>385</v>
      </c>
    </row>
    <row r="37" spans="1:20" s="37" customFormat="1" ht="21" customHeight="1" x14ac:dyDescent="0.25">
      <c r="A37" s="28">
        <v>869</v>
      </c>
      <c r="B37" s="29" t="s">
        <v>203</v>
      </c>
      <c r="C37" s="30" t="s">
        <v>204</v>
      </c>
      <c r="D37" s="30" t="s">
        <v>60</v>
      </c>
      <c r="E37" s="29" t="s">
        <v>190</v>
      </c>
      <c r="F37" s="31" t="s">
        <v>205</v>
      </c>
      <c r="G37" s="32" t="s">
        <v>422</v>
      </c>
      <c r="H37" s="33">
        <v>5</v>
      </c>
      <c r="I37" s="34">
        <v>6.5</v>
      </c>
      <c r="J37" s="35">
        <f t="shared" si="0"/>
        <v>5.9</v>
      </c>
      <c r="K37" s="33">
        <v>7</v>
      </c>
      <c r="L37" s="34">
        <v>7.5</v>
      </c>
      <c r="M37" s="35">
        <f t="shared" si="1"/>
        <v>7.3</v>
      </c>
      <c r="N37" s="34">
        <v>5</v>
      </c>
      <c r="O37" s="34">
        <v>0</v>
      </c>
      <c r="P37" s="35">
        <f t="shared" si="6"/>
        <v>2</v>
      </c>
      <c r="Q37" s="35">
        <f t="shared" si="7"/>
        <v>5.0666666666666664</v>
      </c>
      <c r="R37" s="34" t="str">
        <f>VLOOKUP(Q37,Sheet1!$A$1:$B$7,2,1)</f>
        <v>Trung bình</v>
      </c>
      <c r="S37" s="34" t="str">
        <f t="shared" si="4"/>
        <v>Không Đạt</v>
      </c>
      <c r="T37" s="36" t="s">
        <v>384</v>
      </c>
    </row>
    <row r="38" spans="1:20" ht="21" customHeight="1" x14ac:dyDescent="0.25">
      <c r="A38" s="11">
        <v>870</v>
      </c>
      <c r="B38" s="10" t="s">
        <v>215</v>
      </c>
      <c r="C38" s="12" t="s">
        <v>216</v>
      </c>
      <c r="D38" s="12" t="s">
        <v>28</v>
      </c>
      <c r="E38" s="10" t="s">
        <v>211</v>
      </c>
      <c r="F38" s="13" t="s">
        <v>23</v>
      </c>
      <c r="G38" s="14" t="s">
        <v>429</v>
      </c>
      <c r="H38" s="15">
        <v>6</v>
      </c>
      <c r="I38" s="16">
        <v>5</v>
      </c>
      <c r="J38" s="17">
        <f t="shared" si="0"/>
        <v>5.4</v>
      </c>
      <c r="K38" s="15">
        <v>0</v>
      </c>
      <c r="L38" s="16">
        <v>0</v>
      </c>
      <c r="M38" s="17">
        <f t="shared" si="1"/>
        <v>0</v>
      </c>
      <c r="N38" s="16">
        <v>5</v>
      </c>
      <c r="O38" s="16">
        <v>0</v>
      </c>
      <c r="P38" s="17">
        <f t="shared" si="6"/>
        <v>2</v>
      </c>
      <c r="Q38" s="17">
        <f t="shared" si="7"/>
        <v>2.4666666666666668</v>
      </c>
      <c r="R38" s="16" t="str">
        <f>VLOOKUP(Q38,Sheet1!$A$1:$B$7,2,1)</f>
        <v>Kém</v>
      </c>
      <c r="S38" s="16" t="str">
        <f t="shared" si="4"/>
        <v>Không Đạt</v>
      </c>
      <c r="T38" s="18" t="s">
        <v>388</v>
      </c>
    </row>
    <row r="39" spans="1:20" ht="21" customHeight="1" x14ac:dyDescent="0.25">
      <c r="A39" s="11">
        <v>871</v>
      </c>
      <c r="B39" s="10" t="s">
        <v>219</v>
      </c>
      <c r="C39" s="12" t="s">
        <v>49</v>
      </c>
      <c r="D39" s="12" t="s">
        <v>201</v>
      </c>
      <c r="E39" s="10" t="s">
        <v>211</v>
      </c>
      <c r="F39" s="13" t="s">
        <v>220</v>
      </c>
      <c r="G39" s="14" t="s">
        <v>405</v>
      </c>
      <c r="H39" s="15">
        <v>7</v>
      </c>
      <c r="I39" s="16">
        <v>0</v>
      </c>
      <c r="J39" s="17">
        <f t="shared" si="0"/>
        <v>2.8</v>
      </c>
      <c r="K39" s="15">
        <v>7</v>
      </c>
      <c r="L39" s="16">
        <v>0</v>
      </c>
      <c r="M39" s="17">
        <f t="shared" si="1"/>
        <v>2.8</v>
      </c>
      <c r="N39" s="16">
        <v>6</v>
      </c>
      <c r="O39" s="16">
        <v>0</v>
      </c>
      <c r="P39" s="17">
        <f t="shared" si="6"/>
        <v>2.4</v>
      </c>
      <c r="Q39" s="17">
        <f t="shared" si="7"/>
        <v>2.6666666666666665</v>
      </c>
      <c r="R39" s="16" t="str">
        <f>VLOOKUP(Q39,Sheet1!$A$1:$B$7,2,1)</f>
        <v>Kém</v>
      </c>
      <c r="S39" s="16" t="str">
        <f t="shared" si="4"/>
        <v>Không Đạt</v>
      </c>
      <c r="T39" s="18" t="s">
        <v>385</v>
      </c>
    </row>
    <row r="40" spans="1:20" ht="21" customHeight="1" x14ac:dyDescent="0.25">
      <c r="A40" s="11">
        <v>872</v>
      </c>
      <c r="B40" s="10" t="s">
        <v>246</v>
      </c>
      <c r="C40" s="12" t="s">
        <v>171</v>
      </c>
      <c r="D40" s="12" t="s">
        <v>247</v>
      </c>
      <c r="E40" s="10" t="s">
        <v>236</v>
      </c>
      <c r="F40" s="13" t="s">
        <v>248</v>
      </c>
      <c r="G40" s="14" t="s">
        <v>405</v>
      </c>
      <c r="H40" s="15">
        <v>7</v>
      </c>
      <c r="I40" s="16">
        <v>4.5</v>
      </c>
      <c r="J40" s="17">
        <f t="shared" si="0"/>
        <v>5.5</v>
      </c>
      <c r="K40" s="15">
        <v>6</v>
      </c>
      <c r="L40" s="16">
        <v>5.5</v>
      </c>
      <c r="M40" s="17">
        <f t="shared" si="1"/>
        <v>5.7</v>
      </c>
      <c r="N40" s="16">
        <v>0</v>
      </c>
      <c r="O40" s="16">
        <v>0</v>
      </c>
      <c r="P40" s="17">
        <f t="shared" si="6"/>
        <v>0</v>
      </c>
      <c r="Q40" s="17">
        <f t="shared" si="7"/>
        <v>3.7333333333333329</v>
      </c>
      <c r="R40" s="16" t="str">
        <f>VLOOKUP(Q40,Sheet1!$A$1:$B$7,2,1)</f>
        <v>Kém</v>
      </c>
      <c r="S40" s="16" t="str">
        <f t="shared" si="4"/>
        <v>Không Đạt</v>
      </c>
      <c r="T40" s="18" t="s">
        <v>384</v>
      </c>
    </row>
    <row r="41" spans="1:20" s="37" customFormat="1" ht="21" customHeight="1" x14ac:dyDescent="0.25">
      <c r="A41" s="28">
        <v>873</v>
      </c>
      <c r="B41" s="29" t="s">
        <v>255</v>
      </c>
      <c r="C41" s="30" t="s">
        <v>256</v>
      </c>
      <c r="D41" s="30" t="s">
        <v>164</v>
      </c>
      <c r="E41" s="29" t="s">
        <v>254</v>
      </c>
      <c r="F41" s="31" t="s">
        <v>251</v>
      </c>
      <c r="G41" s="32" t="s">
        <v>409</v>
      </c>
      <c r="H41" s="33">
        <v>7</v>
      </c>
      <c r="I41" s="34">
        <v>5</v>
      </c>
      <c r="J41" s="35">
        <f t="shared" si="0"/>
        <v>5.8</v>
      </c>
      <c r="K41" s="33">
        <v>7</v>
      </c>
      <c r="L41" s="34">
        <v>6.5</v>
      </c>
      <c r="M41" s="35">
        <f t="shared" si="1"/>
        <v>6.7</v>
      </c>
      <c r="N41" s="34">
        <v>2</v>
      </c>
      <c r="O41" s="34">
        <v>5</v>
      </c>
      <c r="P41" s="35">
        <f t="shared" si="6"/>
        <v>3.8</v>
      </c>
      <c r="Q41" s="35">
        <f t="shared" si="7"/>
        <v>5.4333333333333336</v>
      </c>
      <c r="R41" s="34" t="str">
        <f>VLOOKUP(Q41,Sheet1!$A$1:$B$7,2,1)</f>
        <v>Trung bình</v>
      </c>
      <c r="S41" s="34" t="str">
        <f t="shared" si="4"/>
        <v>Không Đạt</v>
      </c>
      <c r="T41" s="36" t="s">
        <v>384</v>
      </c>
    </row>
    <row r="42" spans="1:20" ht="21" customHeight="1" x14ac:dyDescent="0.25">
      <c r="A42" s="11">
        <v>874</v>
      </c>
      <c r="B42" s="10" t="s">
        <v>283</v>
      </c>
      <c r="C42" s="12" t="s">
        <v>284</v>
      </c>
      <c r="D42" s="12" t="s">
        <v>110</v>
      </c>
      <c r="E42" s="10" t="s">
        <v>282</v>
      </c>
      <c r="F42" s="13" t="s">
        <v>285</v>
      </c>
      <c r="G42" s="14" t="s">
        <v>421</v>
      </c>
      <c r="H42" s="15">
        <v>6</v>
      </c>
      <c r="I42" s="16">
        <v>6.5</v>
      </c>
      <c r="J42" s="17">
        <f t="shared" si="0"/>
        <v>6.3</v>
      </c>
      <c r="K42" s="15">
        <v>0</v>
      </c>
      <c r="L42" s="16">
        <v>0</v>
      </c>
      <c r="M42" s="17">
        <f t="shared" si="1"/>
        <v>0</v>
      </c>
      <c r="N42" s="16">
        <v>0</v>
      </c>
      <c r="O42" s="16">
        <v>0</v>
      </c>
      <c r="P42" s="17">
        <f t="shared" ref="P42:P58" si="8">((N42*4+O42*6)/10)</f>
        <v>0</v>
      </c>
      <c r="Q42" s="17">
        <f t="shared" ref="Q42:Q58" si="9">((J42+M42+P42)/3)</f>
        <v>2.1</v>
      </c>
      <c r="R42" s="16" t="str">
        <f>VLOOKUP(Q42,Sheet1!$A$1:$B$7,2,1)</f>
        <v>Kém</v>
      </c>
      <c r="S42" s="16" t="str">
        <f t="shared" si="4"/>
        <v>Không Đạt</v>
      </c>
      <c r="T42" s="18" t="s">
        <v>388</v>
      </c>
    </row>
    <row r="43" spans="1:20" ht="21" customHeight="1" x14ac:dyDescent="0.25">
      <c r="A43" s="11">
        <v>875</v>
      </c>
      <c r="B43" s="10" t="s">
        <v>286</v>
      </c>
      <c r="C43" s="12" t="s">
        <v>287</v>
      </c>
      <c r="D43" s="12" t="s">
        <v>288</v>
      </c>
      <c r="E43" s="10" t="s">
        <v>282</v>
      </c>
      <c r="F43" s="13" t="s">
        <v>29</v>
      </c>
      <c r="G43" s="14" t="s">
        <v>408</v>
      </c>
      <c r="H43" s="15">
        <v>5</v>
      </c>
      <c r="I43" s="16">
        <v>5</v>
      </c>
      <c r="J43" s="17">
        <f t="shared" si="0"/>
        <v>5</v>
      </c>
      <c r="K43" s="15">
        <v>6</v>
      </c>
      <c r="L43" s="16">
        <v>6</v>
      </c>
      <c r="M43" s="17">
        <f t="shared" si="1"/>
        <v>6</v>
      </c>
      <c r="N43" s="16">
        <v>0</v>
      </c>
      <c r="O43" s="16">
        <v>0</v>
      </c>
      <c r="P43" s="17">
        <f t="shared" si="8"/>
        <v>0</v>
      </c>
      <c r="Q43" s="17">
        <f t="shared" si="9"/>
        <v>3.6666666666666665</v>
      </c>
      <c r="R43" s="16" t="str">
        <f>VLOOKUP(Q43,Sheet1!$A$1:$B$7,2,1)</f>
        <v>Kém</v>
      </c>
      <c r="S43" s="16" t="str">
        <f t="shared" si="4"/>
        <v>Không Đạt</v>
      </c>
      <c r="T43" s="18" t="s">
        <v>379</v>
      </c>
    </row>
    <row r="44" spans="1:20" ht="21" customHeight="1" x14ac:dyDescent="0.25">
      <c r="A44" s="11">
        <v>876</v>
      </c>
      <c r="B44" s="10" t="s">
        <v>290</v>
      </c>
      <c r="C44" s="12" t="s">
        <v>291</v>
      </c>
      <c r="D44" s="12" t="s">
        <v>31</v>
      </c>
      <c r="E44" s="10" t="s">
        <v>289</v>
      </c>
      <c r="F44" s="13" t="s">
        <v>63</v>
      </c>
      <c r="G44" s="14" t="s">
        <v>407</v>
      </c>
      <c r="H44" s="15">
        <v>6</v>
      </c>
      <c r="I44" s="16">
        <v>5.5</v>
      </c>
      <c r="J44" s="17">
        <f t="shared" si="0"/>
        <v>5.7</v>
      </c>
      <c r="K44" s="15">
        <v>0</v>
      </c>
      <c r="L44" s="16">
        <v>0</v>
      </c>
      <c r="M44" s="17">
        <f t="shared" si="1"/>
        <v>0</v>
      </c>
      <c r="N44" s="16">
        <v>5</v>
      </c>
      <c r="O44" s="16">
        <v>9</v>
      </c>
      <c r="P44" s="17">
        <f t="shared" si="8"/>
        <v>7.4</v>
      </c>
      <c r="Q44" s="17">
        <f t="shared" si="9"/>
        <v>4.3666666666666671</v>
      </c>
      <c r="R44" s="16" t="str">
        <f>VLOOKUP(Q44,Sheet1!$A$1:$B$7,2,1)</f>
        <v>Yếu</v>
      </c>
      <c r="S44" s="16" t="str">
        <f t="shared" si="4"/>
        <v>Không Đạt</v>
      </c>
      <c r="T44" s="18" t="s">
        <v>383</v>
      </c>
    </row>
    <row r="45" spans="1:20" ht="21" customHeight="1" x14ac:dyDescent="0.25">
      <c r="A45" s="11">
        <v>877</v>
      </c>
      <c r="B45" s="10" t="s">
        <v>295</v>
      </c>
      <c r="C45" s="12" t="s">
        <v>30</v>
      </c>
      <c r="D45" s="12" t="s">
        <v>143</v>
      </c>
      <c r="E45" s="10" t="s">
        <v>296</v>
      </c>
      <c r="F45" s="13" t="s">
        <v>29</v>
      </c>
      <c r="G45" s="14" t="s">
        <v>420</v>
      </c>
      <c r="H45" s="15">
        <v>6</v>
      </c>
      <c r="I45" s="16">
        <v>6.5</v>
      </c>
      <c r="J45" s="17">
        <f t="shared" si="0"/>
        <v>6.3</v>
      </c>
      <c r="K45" s="15">
        <v>6</v>
      </c>
      <c r="L45" s="16">
        <v>5.5</v>
      </c>
      <c r="M45" s="17">
        <f t="shared" si="1"/>
        <v>5.7</v>
      </c>
      <c r="N45" s="16">
        <v>10</v>
      </c>
      <c r="O45" s="16">
        <v>0</v>
      </c>
      <c r="P45" s="17">
        <f t="shared" si="8"/>
        <v>4</v>
      </c>
      <c r="Q45" s="17">
        <f t="shared" si="9"/>
        <v>5.333333333333333</v>
      </c>
      <c r="R45" s="16" t="str">
        <f>VLOOKUP(Q45,Sheet1!$A$1:$B$7,2,1)</f>
        <v>Trung bình</v>
      </c>
      <c r="S45" s="16" t="str">
        <f t="shared" si="4"/>
        <v>Không Đạt</v>
      </c>
      <c r="T45" s="18" t="s">
        <v>384</v>
      </c>
    </row>
    <row r="46" spans="1:20" ht="21" customHeight="1" x14ac:dyDescent="0.25">
      <c r="A46" s="11">
        <v>878</v>
      </c>
      <c r="B46" s="10" t="s">
        <v>300</v>
      </c>
      <c r="C46" s="12" t="s">
        <v>301</v>
      </c>
      <c r="D46" s="12" t="s">
        <v>148</v>
      </c>
      <c r="E46" s="10" t="s">
        <v>296</v>
      </c>
      <c r="F46" s="13" t="s">
        <v>302</v>
      </c>
      <c r="G46" s="14" t="s">
        <v>405</v>
      </c>
      <c r="H46" s="15">
        <v>6</v>
      </c>
      <c r="I46" s="16">
        <v>6.5</v>
      </c>
      <c r="J46" s="17">
        <f t="shared" si="0"/>
        <v>6.3</v>
      </c>
      <c r="K46" s="15">
        <v>6</v>
      </c>
      <c r="L46" s="16">
        <v>6.5</v>
      </c>
      <c r="M46" s="17">
        <f t="shared" si="1"/>
        <v>6.3</v>
      </c>
      <c r="N46" s="16">
        <v>8</v>
      </c>
      <c r="O46" s="16">
        <v>0</v>
      </c>
      <c r="P46" s="17">
        <f t="shared" si="8"/>
        <v>3.2</v>
      </c>
      <c r="Q46" s="17">
        <f t="shared" si="9"/>
        <v>5.2666666666666666</v>
      </c>
      <c r="R46" s="16" t="str">
        <f>VLOOKUP(Q46,Sheet1!$A$1:$B$7,2,1)</f>
        <v>Trung bình</v>
      </c>
      <c r="S46" s="16" t="str">
        <f t="shared" si="4"/>
        <v>Không Đạt</v>
      </c>
      <c r="T46" s="18" t="s">
        <v>384</v>
      </c>
    </row>
    <row r="47" spans="1:20" ht="21" customHeight="1" x14ac:dyDescent="0.25">
      <c r="A47" s="11">
        <v>879</v>
      </c>
      <c r="B47" s="10" t="s">
        <v>306</v>
      </c>
      <c r="C47" s="12" t="s">
        <v>15</v>
      </c>
      <c r="D47" s="12" t="s">
        <v>47</v>
      </c>
      <c r="E47" s="10" t="s">
        <v>296</v>
      </c>
      <c r="F47" s="13" t="s">
        <v>307</v>
      </c>
      <c r="G47" s="14" t="s">
        <v>421</v>
      </c>
      <c r="H47" s="15">
        <v>0</v>
      </c>
      <c r="I47" s="16">
        <v>0</v>
      </c>
      <c r="J47" s="17">
        <f t="shared" si="0"/>
        <v>0</v>
      </c>
      <c r="K47" s="15">
        <v>6</v>
      </c>
      <c r="L47" s="16">
        <v>5.5</v>
      </c>
      <c r="M47" s="17">
        <f t="shared" si="1"/>
        <v>5.7</v>
      </c>
      <c r="N47" s="16">
        <v>7</v>
      </c>
      <c r="O47" s="16">
        <v>5</v>
      </c>
      <c r="P47" s="17">
        <f t="shared" si="8"/>
        <v>5.8</v>
      </c>
      <c r="Q47" s="17">
        <f t="shared" si="9"/>
        <v>3.8333333333333335</v>
      </c>
      <c r="R47" s="16" t="str">
        <f>VLOOKUP(Q47,Sheet1!$A$1:$B$7,2,1)</f>
        <v>Kém</v>
      </c>
      <c r="S47" s="16" t="str">
        <f t="shared" si="4"/>
        <v>Không Đạt</v>
      </c>
      <c r="T47" s="18" t="s">
        <v>378</v>
      </c>
    </row>
    <row r="48" spans="1:20" ht="21" customHeight="1" x14ac:dyDescent="0.25">
      <c r="A48" s="11">
        <v>880</v>
      </c>
      <c r="B48" s="10" t="s">
        <v>308</v>
      </c>
      <c r="C48" s="12" t="s">
        <v>309</v>
      </c>
      <c r="D48" s="12" t="s">
        <v>53</v>
      </c>
      <c r="E48" s="10" t="s">
        <v>296</v>
      </c>
      <c r="F48" s="13" t="s">
        <v>207</v>
      </c>
      <c r="G48" s="14" t="s">
        <v>422</v>
      </c>
      <c r="H48" s="15">
        <v>6</v>
      </c>
      <c r="I48" s="16">
        <v>8</v>
      </c>
      <c r="J48" s="17">
        <f t="shared" si="0"/>
        <v>7.2</v>
      </c>
      <c r="K48" s="15">
        <v>0</v>
      </c>
      <c r="L48" s="16">
        <v>0</v>
      </c>
      <c r="M48" s="17">
        <f t="shared" si="1"/>
        <v>0</v>
      </c>
      <c r="N48" s="16">
        <v>8</v>
      </c>
      <c r="O48" s="16">
        <v>5</v>
      </c>
      <c r="P48" s="17">
        <f t="shared" si="8"/>
        <v>6.2</v>
      </c>
      <c r="Q48" s="17">
        <f t="shared" si="9"/>
        <v>4.4666666666666668</v>
      </c>
      <c r="R48" s="16" t="str">
        <f>VLOOKUP(Q48,Sheet1!$A$1:$B$7,2,1)</f>
        <v>Yếu</v>
      </c>
      <c r="S48" s="16" t="str">
        <f t="shared" si="4"/>
        <v>Không Đạt</v>
      </c>
      <c r="T48" s="18" t="s">
        <v>383</v>
      </c>
    </row>
    <row r="49" spans="1:20" ht="21" customHeight="1" x14ac:dyDescent="0.25">
      <c r="A49" s="11">
        <v>881</v>
      </c>
      <c r="B49" s="10" t="s">
        <v>317</v>
      </c>
      <c r="C49" s="12" t="s">
        <v>318</v>
      </c>
      <c r="D49" s="12" t="s">
        <v>57</v>
      </c>
      <c r="E49" s="10" t="s">
        <v>296</v>
      </c>
      <c r="F49" s="13" t="s">
        <v>179</v>
      </c>
      <c r="G49" s="14" t="s">
        <v>413</v>
      </c>
      <c r="H49" s="15">
        <v>6</v>
      </c>
      <c r="I49" s="16">
        <v>6</v>
      </c>
      <c r="J49" s="17">
        <f t="shared" si="0"/>
        <v>6</v>
      </c>
      <c r="K49" s="15">
        <v>7</v>
      </c>
      <c r="L49" s="16">
        <v>5</v>
      </c>
      <c r="M49" s="17">
        <f t="shared" si="1"/>
        <v>5.8</v>
      </c>
      <c r="N49" s="16">
        <v>0</v>
      </c>
      <c r="O49" s="16">
        <v>0</v>
      </c>
      <c r="P49" s="17">
        <f t="shared" si="8"/>
        <v>0</v>
      </c>
      <c r="Q49" s="17">
        <f t="shared" si="9"/>
        <v>3.9333333333333336</v>
      </c>
      <c r="R49" s="16" t="str">
        <f>VLOOKUP(Q49,Sheet1!$A$1:$B$7,2,1)</f>
        <v>Kém</v>
      </c>
      <c r="S49" s="16" t="str">
        <f t="shared" si="4"/>
        <v>Không Đạt</v>
      </c>
      <c r="T49" s="18" t="s">
        <v>384</v>
      </c>
    </row>
    <row r="50" spans="1:20" ht="21" customHeight="1" x14ac:dyDescent="0.25">
      <c r="A50" s="11">
        <v>882</v>
      </c>
      <c r="B50" s="10" t="s">
        <v>327</v>
      </c>
      <c r="C50" s="12" t="s">
        <v>328</v>
      </c>
      <c r="D50" s="12" t="s">
        <v>70</v>
      </c>
      <c r="E50" s="10" t="s">
        <v>296</v>
      </c>
      <c r="F50" s="13" t="s">
        <v>252</v>
      </c>
      <c r="G50" s="14" t="s">
        <v>406</v>
      </c>
      <c r="H50" s="15">
        <v>6</v>
      </c>
      <c r="I50" s="16">
        <v>5</v>
      </c>
      <c r="J50" s="17">
        <f t="shared" si="0"/>
        <v>5.4</v>
      </c>
      <c r="K50" s="15">
        <v>0</v>
      </c>
      <c r="L50" s="16">
        <v>0</v>
      </c>
      <c r="M50" s="17">
        <f t="shared" si="1"/>
        <v>0</v>
      </c>
      <c r="N50" s="16">
        <v>9</v>
      </c>
      <c r="O50" s="16">
        <v>9</v>
      </c>
      <c r="P50" s="17">
        <f t="shared" si="8"/>
        <v>9</v>
      </c>
      <c r="Q50" s="17">
        <f t="shared" si="9"/>
        <v>4.8</v>
      </c>
      <c r="R50" s="16" t="str">
        <f>VLOOKUP(Q50,Sheet1!$A$1:$B$7,2,1)</f>
        <v>Yếu</v>
      </c>
      <c r="S50" s="16" t="str">
        <f t="shared" si="4"/>
        <v>Không Đạt</v>
      </c>
      <c r="T50" s="18" t="s">
        <v>383</v>
      </c>
    </row>
    <row r="51" spans="1:20" ht="21" customHeight="1" x14ac:dyDescent="0.25">
      <c r="A51" s="11">
        <v>883</v>
      </c>
      <c r="B51" s="10" t="s">
        <v>347</v>
      </c>
      <c r="C51" s="12" t="s">
        <v>208</v>
      </c>
      <c r="D51" s="12" t="s">
        <v>173</v>
      </c>
      <c r="E51" s="10" t="s">
        <v>342</v>
      </c>
      <c r="F51" s="13"/>
      <c r="G51" s="14" t="s">
        <v>412</v>
      </c>
      <c r="H51" s="15">
        <v>7</v>
      </c>
      <c r="I51" s="16">
        <v>4</v>
      </c>
      <c r="J51" s="17">
        <f t="shared" si="0"/>
        <v>5.2</v>
      </c>
      <c r="K51" s="15">
        <v>7</v>
      </c>
      <c r="L51" s="16">
        <v>4.5</v>
      </c>
      <c r="M51" s="17">
        <f t="shared" si="1"/>
        <v>5.5</v>
      </c>
      <c r="N51" s="16">
        <v>3</v>
      </c>
      <c r="O51" s="16">
        <v>0</v>
      </c>
      <c r="P51" s="17">
        <f t="shared" si="8"/>
        <v>1.2</v>
      </c>
      <c r="Q51" s="17">
        <f t="shared" si="9"/>
        <v>3.9666666666666663</v>
      </c>
      <c r="R51" s="16" t="str">
        <f>VLOOKUP(Q51,Sheet1!$A$1:$B$7,2,1)</f>
        <v>Kém</v>
      </c>
      <c r="S51" s="16" t="str">
        <f t="shared" si="4"/>
        <v>Không Đạt</v>
      </c>
      <c r="T51" s="18" t="s">
        <v>384</v>
      </c>
    </row>
    <row r="52" spans="1:20" ht="21" customHeight="1" x14ac:dyDescent="0.25">
      <c r="A52" s="11">
        <v>884</v>
      </c>
      <c r="B52" s="10" t="s">
        <v>348</v>
      </c>
      <c r="C52" s="12" t="s">
        <v>43</v>
      </c>
      <c r="D52" s="12" t="s">
        <v>210</v>
      </c>
      <c r="E52" s="10" t="s">
        <v>342</v>
      </c>
      <c r="F52" s="13" t="s">
        <v>257</v>
      </c>
      <c r="G52" s="14" t="s">
        <v>412</v>
      </c>
      <c r="H52" s="15">
        <v>0</v>
      </c>
      <c r="I52" s="16">
        <v>0</v>
      </c>
      <c r="J52" s="17">
        <f t="shared" si="0"/>
        <v>0</v>
      </c>
      <c r="K52" s="15">
        <v>0</v>
      </c>
      <c r="L52" s="16">
        <v>0</v>
      </c>
      <c r="M52" s="17">
        <f t="shared" si="1"/>
        <v>0</v>
      </c>
      <c r="N52" s="16">
        <v>0</v>
      </c>
      <c r="O52" s="16">
        <v>0</v>
      </c>
      <c r="P52" s="17">
        <f t="shared" si="8"/>
        <v>0</v>
      </c>
      <c r="Q52" s="17">
        <f t="shared" si="9"/>
        <v>0</v>
      </c>
      <c r="R52" s="16" t="str">
        <f>VLOOKUP(Q52,Sheet1!$A$1:$B$7,2,1)</f>
        <v>Kém</v>
      </c>
      <c r="S52" s="18" t="s">
        <v>393</v>
      </c>
      <c r="T52" s="18" t="s">
        <v>393</v>
      </c>
    </row>
    <row r="53" spans="1:20" ht="21" customHeight="1" x14ac:dyDescent="0.25">
      <c r="A53" s="11">
        <v>885</v>
      </c>
      <c r="B53" s="10" t="s">
        <v>349</v>
      </c>
      <c r="C53" s="12" t="s">
        <v>350</v>
      </c>
      <c r="D53" s="12" t="s">
        <v>237</v>
      </c>
      <c r="E53" s="10" t="s">
        <v>351</v>
      </c>
      <c r="F53" s="13" t="s">
        <v>352</v>
      </c>
      <c r="G53" s="14" t="s">
        <v>405</v>
      </c>
      <c r="H53" s="15">
        <v>0</v>
      </c>
      <c r="I53" s="16">
        <v>0</v>
      </c>
      <c r="J53" s="17">
        <f t="shared" si="0"/>
        <v>0</v>
      </c>
      <c r="K53" s="15">
        <v>0</v>
      </c>
      <c r="L53" s="16">
        <v>0</v>
      </c>
      <c r="M53" s="17">
        <f t="shared" si="1"/>
        <v>0</v>
      </c>
      <c r="N53" s="16">
        <v>0</v>
      </c>
      <c r="O53" s="16">
        <v>0</v>
      </c>
      <c r="P53" s="17">
        <f t="shared" si="8"/>
        <v>0</v>
      </c>
      <c r="Q53" s="17">
        <f t="shared" si="9"/>
        <v>0</v>
      </c>
      <c r="R53" s="16" t="str">
        <f>VLOOKUP(Q53,Sheet1!$A$1:$B$7,2,1)</f>
        <v>Kém</v>
      </c>
      <c r="S53" s="18" t="s">
        <v>393</v>
      </c>
      <c r="T53" s="18" t="s">
        <v>393</v>
      </c>
    </row>
    <row r="54" spans="1:20" ht="21" customHeight="1" x14ac:dyDescent="0.25">
      <c r="A54" s="11">
        <v>886</v>
      </c>
      <c r="B54" s="10" t="s">
        <v>353</v>
      </c>
      <c r="C54" s="12" t="s">
        <v>171</v>
      </c>
      <c r="D54" s="12" t="s">
        <v>110</v>
      </c>
      <c r="E54" s="10" t="s">
        <v>351</v>
      </c>
      <c r="F54" s="13" t="s">
        <v>292</v>
      </c>
      <c r="G54" s="14" t="s">
        <v>405</v>
      </c>
      <c r="H54" s="15">
        <v>0</v>
      </c>
      <c r="I54" s="16">
        <v>0</v>
      </c>
      <c r="J54" s="17">
        <f t="shared" si="0"/>
        <v>0</v>
      </c>
      <c r="K54" s="15">
        <v>0</v>
      </c>
      <c r="L54" s="16">
        <v>0</v>
      </c>
      <c r="M54" s="17">
        <f t="shared" si="1"/>
        <v>0</v>
      </c>
      <c r="N54" s="16">
        <v>0</v>
      </c>
      <c r="O54" s="16">
        <v>0</v>
      </c>
      <c r="P54" s="17">
        <f t="shared" si="8"/>
        <v>0</v>
      </c>
      <c r="Q54" s="17">
        <f t="shared" si="9"/>
        <v>0</v>
      </c>
      <c r="R54" s="16" t="str">
        <f>VLOOKUP(Q54,Sheet1!$A$1:$B$7,2,1)</f>
        <v>Kém</v>
      </c>
      <c r="S54" s="18" t="s">
        <v>393</v>
      </c>
      <c r="T54" s="18" t="s">
        <v>393</v>
      </c>
    </row>
    <row r="55" spans="1:20" ht="21" customHeight="1" x14ac:dyDescent="0.25">
      <c r="A55" s="11">
        <v>887</v>
      </c>
      <c r="B55" s="10" t="s">
        <v>354</v>
      </c>
      <c r="C55" s="12" t="s">
        <v>355</v>
      </c>
      <c r="D55" s="12" t="s">
        <v>45</v>
      </c>
      <c r="E55" s="10" t="s">
        <v>351</v>
      </c>
      <c r="F55" s="13" t="s">
        <v>356</v>
      </c>
      <c r="G55" s="14" t="s">
        <v>408</v>
      </c>
      <c r="H55" s="15">
        <v>0</v>
      </c>
      <c r="I55" s="16">
        <v>0</v>
      </c>
      <c r="J55" s="17">
        <f t="shared" si="0"/>
        <v>0</v>
      </c>
      <c r="K55" s="15">
        <v>0</v>
      </c>
      <c r="L55" s="16">
        <v>0</v>
      </c>
      <c r="M55" s="17">
        <f t="shared" si="1"/>
        <v>0</v>
      </c>
      <c r="N55" s="16">
        <v>0</v>
      </c>
      <c r="O55" s="16">
        <v>0</v>
      </c>
      <c r="P55" s="17">
        <f t="shared" si="8"/>
        <v>0</v>
      </c>
      <c r="Q55" s="17">
        <f t="shared" si="9"/>
        <v>0</v>
      </c>
      <c r="R55" s="16" t="str">
        <f>VLOOKUP(Q55,Sheet1!$A$1:$B$7,2,1)</f>
        <v>Kém</v>
      </c>
      <c r="S55" s="18" t="s">
        <v>393</v>
      </c>
      <c r="T55" s="18" t="s">
        <v>393</v>
      </c>
    </row>
    <row r="56" spans="1:20" ht="21" customHeight="1" x14ac:dyDescent="0.25">
      <c r="A56" s="11">
        <v>888</v>
      </c>
      <c r="B56" s="10" t="s">
        <v>357</v>
      </c>
      <c r="C56" s="12" t="s">
        <v>358</v>
      </c>
      <c r="D56" s="12" t="s">
        <v>48</v>
      </c>
      <c r="E56" s="10" t="s">
        <v>351</v>
      </c>
      <c r="F56" s="13" t="s">
        <v>189</v>
      </c>
      <c r="G56" s="14" t="s">
        <v>405</v>
      </c>
      <c r="H56" s="15">
        <v>0</v>
      </c>
      <c r="I56" s="16">
        <v>0</v>
      </c>
      <c r="J56" s="17">
        <f t="shared" si="0"/>
        <v>0</v>
      </c>
      <c r="K56" s="15">
        <v>0</v>
      </c>
      <c r="L56" s="16">
        <v>0</v>
      </c>
      <c r="M56" s="17">
        <f t="shared" si="1"/>
        <v>0</v>
      </c>
      <c r="N56" s="16">
        <v>0</v>
      </c>
      <c r="O56" s="16">
        <v>0</v>
      </c>
      <c r="P56" s="17">
        <f t="shared" si="8"/>
        <v>0</v>
      </c>
      <c r="Q56" s="17">
        <f t="shared" si="9"/>
        <v>0</v>
      </c>
      <c r="R56" s="16" t="str">
        <f>VLOOKUP(Q56,Sheet1!$A$1:$B$7,2,1)</f>
        <v>Kém</v>
      </c>
      <c r="S56" s="18" t="s">
        <v>393</v>
      </c>
      <c r="T56" s="18" t="s">
        <v>393</v>
      </c>
    </row>
    <row r="57" spans="1:20" ht="21" customHeight="1" x14ac:dyDescent="0.25">
      <c r="A57" s="11">
        <v>889</v>
      </c>
      <c r="B57" s="10" t="s">
        <v>359</v>
      </c>
      <c r="C57" s="12" t="s">
        <v>40</v>
      </c>
      <c r="D57" s="12" t="s">
        <v>201</v>
      </c>
      <c r="E57" s="10" t="s">
        <v>351</v>
      </c>
      <c r="F57" s="13" t="s">
        <v>360</v>
      </c>
      <c r="G57" s="14" t="s">
        <v>405</v>
      </c>
      <c r="H57" s="15">
        <v>0</v>
      </c>
      <c r="I57" s="16">
        <v>0</v>
      </c>
      <c r="J57" s="17">
        <f t="shared" si="0"/>
        <v>0</v>
      </c>
      <c r="K57" s="15">
        <v>0</v>
      </c>
      <c r="L57" s="16">
        <v>0</v>
      </c>
      <c r="M57" s="17">
        <f t="shared" si="1"/>
        <v>0</v>
      </c>
      <c r="N57" s="16">
        <v>0</v>
      </c>
      <c r="O57" s="16">
        <v>0</v>
      </c>
      <c r="P57" s="17">
        <f t="shared" si="8"/>
        <v>0</v>
      </c>
      <c r="Q57" s="17">
        <f t="shared" si="9"/>
        <v>0</v>
      </c>
      <c r="R57" s="16" t="str">
        <f>VLOOKUP(Q57,Sheet1!$A$1:$B$7,2,1)</f>
        <v>Kém</v>
      </c>
      <c r="S57" s="18" t="s">
        <v>393</v>
      </c>
      <c r="T57" s="18" t="s">
        <v>393</v>
      </c>
    </row>
    <row r="58" spans="1:20" ht="21" customHeight="1" x14ac:dyDescent="0.25">
      <c r="A58" s="11">
        <v>890</v>
      </c>
      <c r="B58" s="10" t="s">
        <v>361</v>
      </c>
      <c r="C58" s="12" t="s">
        <v>362</v>
      </c>
      <c r="D58" s="12" t="s">
        <v>235</v>
      </c>
      <c r="E58" s="10" t="s">
        <v>351</v>
      </c>
      <c r="F58" s="13" t="s">
        <v>36</v>
      </c>
      <c r="G58" s="14" t="s">
        <v>407</v>
      </c>
      <c r="H58" s="15">
        <v>0</v>
      </c>
      <c r="I58" s="16">
        <v>0</v>
      </c>
      <c r="J58" s="17">
        <f t="shared" si="0"/>
        <v>0</v>
      </c>
      <c r="K58" s="15">
        <v>0</v>
      </c>
      <c r="L58" s="16">
        <v>0</v>
      </c>
      <c r="M58" s="17">
        <f t="shared" si="1"/>
        <v>0</v>
      </c>
      <c r="N58" s="16">
        <v>0</v>
      </c>
      <c r="O58" s="16">
        <v>0</v>
      </c>
      <c r="P58" s="17">
        <f t="shared" si="8"/>
        <v>0</v>
      </c>
      <c r="Q58" s="17">
        <f t="shared" si="9"/>
        <v>0</v>
      </c>
      <c r="R58" s="16" t="str">
        <f>VLOOKUP(Q58,Sheet1!$A$1:$B$7,2,1)</f>
        <v>Kém</v>
      </c>
      <c r="S58" s="18" t="s">
        <v>393</v>
      </c>
      <c r="T58" s="18" t="s">
        <v>393</v>
      </c>
    </row>
    <row r="59" spans="1:20" ht="21" customHeight="1" x14ac:dyDescent="0.25">
      <c r="A59" s="11">
        <v>891</v>
      </c>
      <c r="B59" s="11" t="s">
        <v>39</v>
      </c>
      <c r="C59" s="19" t="s">
        <v>40</v>
      </c>
      <c r="D59" s="19" t="s">
        <v>41</v>
      </c>
      <c r="E59" s="11" t="s">
        <v>5</v>
      </c>
      <c r="F59" s="20" t="s">
        <v>42</v>
      </c>
      <c r="G59" s="14" t="s">
        <v>426</v>
      </c>
      <c r="H59" s="15">
        <v>0</v>
      </c>
      <c r="I59" s="16">
        <v>0</v>
      </c>
      <c r="J59" s="17">
        <f t="shared" si="0"/>
        <v>0</v>
      </c>
      <c r="K59" s="15">
        <v>0</v>
      </c>
      <c r="L59" s="16">
        <v>0</v>
      </c>
      <c r="M59" s="17">
        <f t="shared" si="1"/>
        <v>0</v>
      </c>
      <c r="N59" s="16">
        <v>0</v>
      </c>
      <c r="O59" s="16">
        <v>0</v>
      </c>
      <c r="P59" s="17">
        <f t="shared" ref="P59:P90" si="10">((N59*4+O59*6)/10)</f>
        <v>0</v>
      </c>
      <c r="Q59" s="17">
        <f t="shared" ref="Q59:Q90" si="11">((J59+M59+P59)/3)</f>
        <v>0</v>
      </c>
      <c r="R59" s="16" t="str">
        <f>VLOOKUP(Q59,Sheet1!$A$1:$B$7,2,1)</f>
        <v>Kém</v>
      </c>
      <c r="S59" s="18" t="s">
        <v>393</v>
      </c>
      <c r="T59" s="18" t="s">
        <v>393</v>
      </c>
    </row>
    <row r="60" spans="1:20" ht="21" customHeight="1" x14ac:dyDescent="0.25">
      <c r="A60" s="11">
        <v>892</v>
      </c>
      <c r="B60" s="11" t="s">
        <v>52</v>
      </c>
      <c r="C60" s="19" t="s">
        <v>43</v>
      </c>
      <c r="D60" s="19" t="s">
        <v>53</v>
      </c>
      <c r="E60" s="11" t="s">
        <v>5</v>
      </c>
      <c r="F60" s="20" t="s">
        <v>54</v>
      </c>
      <c r="G60" s="14" t="s">
        <v>412</v>
      </c>
      <c r="H60" s="15">
        <v>0</v>
      </c>
      <c r="I60" s="16">
        <v>0</v>
      </c>
      <c r="J60" s="17">
        <f t="shared" si="0"/>
        <v>0</v>
      </c>
      <c r="K60" s="15">
        <v>0</v>
      </c>
      <c r="L60" s="16">
        <v>0</v>
      </c>
      <c r="M60" s="17">
        <f t="shared" si="1"/>
        <v>0</v>
      </c>
      <c r="N60" s="16">
        <v>0</v>
      </c>
      <c r="O60" s="16">
        <v>0</v>
      </c>
      <c r="P60" s="17">
        <f t="shared" si="10"/>
        <v>0</v>
      </c>
      <c r="Q60" s="17">
        <f t="shared" si="11"/>
        <v>0</v>
      </c>
      <c r="R60" s="16" t="str">
        <f>VLOOKUP(Q60,Sheet1!$A$1:$B$7,2,1)</f>
        <v>Kém</v>
      </c>
      <c r="S60" s="18" t="s">
        <v>393</v>
      </c>
      <c r="T60" s="18" t="s">
        <v>393</v>
      </c>
    </row>
    <row r="61" spans="1:20" ht="21" customHeight="1" x14ac:dyDescent="0.25">
      <c r="A61" s="11">
        <v>893</v>
      </c>
      <c r="B61" s="11" t="s">
        <v>55</v>
      </c>
      <c r="C61" s="19" t="s">
        <v>56</v>
      </c>
      <c r="D61" s="19" t="s">
        <v>57</v>
      </c>
      <c r="E61" s="11" t="s">
        <v>5</v>
      </c>
      <c r="F61" s="20" t="s">
        <v>58</v>
      </c>
      <c r="G61" s="14" t="s">
        <v>414</v>
      </c>
      <c r="H61" s="15">
        <v>0</v>
      </c>
      <c r="I61" s="16">
        <v>0</v>
      </c>
      <c r="J61" s="17">
        <f t="shared" ref="J61:J109" si="12">ROUND(SUMPRODUCT($H$9:$I$9,H61:I61),1)</f>
        <v>0</v>
      </c>
      <c r="K61" s="15">
        <v>0</v>
      </c>
      <c r="L61" s="16">
        <v>0</v>
      </c>
      <c r="M61" s="17">
        <f t="shared" ref="M61:M109" si="13">ROUND(SUMPRODUCT($K$9:$L$9,K61:L61),1)</f>
        <v>0</v>
      </c>
      <c r="N61" s="16">
        <v>0</v>
      </c>
      <c r="O61" s="16">
        <v>0</v>
      </c>
      <c r="P61" s="17">
        <f t="shared" si="10"/>
        <v>0</v>
      </c>
      <c r="Q61" s="17">
        <f t="shared" si="11"/>
        <v>0</v>
      </c>
      <c r="R61" s="16" t="str">
        <f>VLOOKUP(Q61,Sheet1!$A$1:$B$7,2,1)</f>
        <v>Kém</v>
      </c>
      <c r="S61" s="18" t="s">
        <v>393</v>
      </c>
      <c r="T61" s="18" t="s">
        <v>393</v>
      </c>
    </row>
    <row r="62" spans="1:20" ht="21" customHeight="1" x14ac:dyDescent="0.25">
      <c r="A62" s="11">
        <v>894</v>
      </c>
      <c r="B62" s="11" t="s">
        <v>67</v>
      </c>
      <c r="C62" s="19" t="s">
        <v>32</v>
      </c>
      <c r="D62" s="19" t="s">
        <v>68</v>
      </c>
      <c r="E62" s="11" t="s">
        <v>5</v>
      </c>
      <c r="F62" s="20" t="s">
        <v>69</v>
      </c>
      <c r="G62" s="14" t="s">
        <v>419</v>
      </c>
      <c r="H62" s="15">
        <v>0</v>
      </c>
      <c r="I62" s="16">
        <v>0</v>
      </c>
      <c r="J62" s="17">
        <f t="shared" si="12"/>
        <v>0</v>
      </c>
      <c r="K62" s="15">
        <v>0</v>
      </c>
      <c r="L62" s="16">
        <v>0</v>
      </c>
      <c r="M62" s="17">
        <f t="shared" si="13"/>
        <v>0</v>
      </c>
      <c r="N62" s="16">
        <v>0</v>
      </c>
      <c r="O62" s="16">
        <v>0</v>
      </c>
      <c r="P62" s="17">
        <f t="shared" si="10"/>
        <v>0</v>
      </c>
      <c r="Q62" s="17">
        <f t="shared" si="11"/>
        <v>0</v>
      </c>
      <c r="R62" s="16" t="str">
        <f>VLOOKUP(Q62,Sheet1!$A$1:$B$7,2,1)</f>
        <v>Kém</v>
      </c>
      <c r="S62" s="18" t="s">
        <v>393</v>
      </c>
      <c r="T62" s="18" t="s">
        <v>393</v>
      </c>
    </row>
    <row r="63" spans="1:20" ht="21" customHeight="1" x14ac:dyDescent="0.25">
      <c r="A63" s="11">
        <v>895</v>
      </c>
      <c r="B63" s="11" t="s">
        <v>75</v>
      </c>
      <c r="C63" s="19" t="s">
        <v>76</v>
      </c>
      <c r="D63" s="19" t="s">
        <v>45</v>
      </c>
      <c r="E63" s="11" t="s">
        <v>71</v>
      </c>
      <c r="F63" s="20" t="s">
        <v>77</v>
      </c>
      <c r="G63" s="14" t="s">
        <v>433</v>
      </c>
      <c r="H63" s="15">
        <v>0</v>
      </c>
      <c r="I63" s="16">
        <v>0</v>
      </c>
      <c r="J63" s="17">
        <f t="shared" si="12"/>
        <v>0</v>
      </c>
      <c r="K63" s="15">
        <v>0</v>
      </c>
      <c r="L63" s="16">
        <v>0</v>
      </c>
      <c r="M63" s="17">
        <f t="shared" si="13"/>
        <v>0</v>
      </c>
      <c r="N63" s="16">
        <v>0</v>
      </c>
      <c r="O63" s="16">
        <v>0</v>
      </c>
      <c r="P63" s="17">
        <f t="shared" si="10"/>
        <v>0</v>
      </c>
      <c r="Q63" s="17">
        <f t="shared" si="11"/>
        <v>0</v>
      </c>
      <c r="R63" s="16" t="str">
        <f>VLOOKUP(Q63,Sheet1!$A$1:$B$7,2,1)</f>
        <v>Kém</v>
      </c>
      <c r="S63" s="18" t="s">
        <v>393</v>
      </c>
      <c r="T63" s="18" t="s">
        <v>393</v>
      </c>
    </row>
    <row r="64" spans="1:20" ht="21" customHeight="1" x14ac:dyDescent="0.25">
      <c r="A64" s="11">
        <v>896</v>
      </c>
      <c r="B64" s="11" t="s">
        <v>80</v>
      </c>
      <c r="C64" s="19" t="s">
        <v>81</v>
      </c>
      <c r="D64" s="19" t="s">
        <v>51</v>
      </c>
      <c r="E64" s="11" t="s">
        <v>71</v>
      </c>
      <c r="F64" s="20" t="s">
        <v>82</v>
      </c>
      <c r="G64" s="14" t="s">
        <v>405</v>
      </c>
      <c r="H64" s="15">
        <v>0</v>
      </c>
      <c r="I64" s="16">
        <v>0</v>
      </c>
      <c r="J64" s="17">
        <f t="shared" si="12"/>
        <v>0</v>
      </c>
      <c r="K64" s="15">
        <v>0</v>
      </c>
      <c r="L64" s="16">
        <v>0</v>
      </c>
      <c r="M64" s="17">
        <f t="shared" si="13"/>
        <v>0</v>
      </c>
      <c r="N64" s="16">
        <v>0</v>
      </c>
      <c r="O64" s="16">
        <v>0</v>
      </c>
      <c r="P64" s="17">
        <f t="shared" si="10"/>
        <v>0</v>
      </c>
      <c r="Q64" s="17">
        <f t="shared" si="11"/>
        <v>0</v>
      </c>
      <c r="R64" s="16" t="str">
        <f>VLOOKUP(Q64,Sheet1!$A$1:$B$7,2,1)</f>
        <v>Kém</v>
      </c>
      <c r="S64" s="18" t="s">
        <v>393</v>
      </c>
      <c r="T64" s="18" t="s">
        <v>393</v>
      </c>
    </row>
    <row r="65" spans="1:20" ht="21" customHeight="1" x14ac:dyDescent="0.25">
      <c r="A65" s="11">
        <v>897</v>
      </c>
      <c r="B65" s="11" t="s">
        <v>84</v>
      </c>
      <c r="C65" s="19" t="s">
        <v>85</v>
      </c>
      <c r="D65" s="19" t="s">
        <v>53</v>
      </c>
      <c r="E65" s="11" t="s">
        <v>71</v>
      </c>
      <c r="F65" s="20" t="s">
        <v>86</v>
      </c>
      <c r="G65" s="14" t="s">
        <v>411</v>
      </c>
      <c r="H65" s="15">
        <v>0</v>
      </c>
      <c r="I65" s="16">
        <v>0</v>
      </c>
      <c r="J65" s="17">
        <f t="shared" si="12"/>
        <v>0</v>
      </c>
      <c r="K65" s="15">
        <v>0</v>
      </c>
      <c r="L65" s="16">
        <v>0</v>
      </c>
      <c r="M65" s="17">
        <f t="shared" si="13"/>
        <v>0</v>
      </c>
      <c r="N65" s="16">
        <v>0</v>
      </c>
      <c r="O65" s="16">
        <v>0</v>
      </c>
      <c r="P65" s="17">
        <f t="shared" si="10"/>
        <v>0</v>
      </c>
      <c r="Q65" s="17">
        <f t="shared" si="11"/>
        <v>0</v>
      </c>
      <c r="R65" s="16" t="str">
        <f>VLOOKUP(Q65,Sheet1!$A$1:$B$7,2,1)</f>
        <v>Kém</v>
      </c>
      <c r="S65" s="18" t="s">
        <v>393</v>
      </c>
      <c r="T65" s="18" t="s">
        <v>393</v>
      </c>
    </row>
    <row r="66" spans="1:20" ht="21" customHeight="1" x14ac:dyDescent="0.25">
      <c r="A66" s="11">
        <v>898</v>
      </c>
      <c r="B66" s="11" t="s">
        <v>92</v>
      </c>
      <c r="C66" s="19" t="s">
        <v>10</v>
      </c>
      <c r="D66" s="19" t="s">
        <v>59</v>
      </c>
      <c r="E66" s="11" t="s">
        <v>71</v>
      </c>
      <c r="F66" s="20" t="s">
        <v>93</v>
      </c>
      <c r="G66" s="14" t="s">
        <v>423</v>
      </c>
      <c r="H66" s="15">
        <v>0</v>
      </c>
      <c r="I66" s="16">
        <v>0</v>
      </c>
      <c r="J66" s="17">
        <f t="shared" si="12"/>
        <v>0</v>
      </c>
      <c r="K66" s="15">
        <v>0</v>
      </c>
      <c r="L66" s="16">
        <v>0</v>
      </c>
      <c r="M66" s="17">
        <f t="shared" si="13"/>
        <v>0</v>
      </c>
      <c r="N66" s="16">
        <v>0</v>
      </c>
      <c r="O66" s="16">
        <v>0</v>
      </c>
      <c r="P66" s="17">
        <f t="shared" si="10"/>
        <v>0</v>
      </c>
      <c r="Q66" s="17">
        <f t="shared" si="11"/>
        <v>0</v>
      </c>
      <c r="R66" s="16" t="str">
        <f>VLOOKUP(Q66,Sheet1!$A$1:$B$7,2,1)</f>
        <v>Kém</v>
      </c>
      <c r="S66" s="18" t="s">
        <v>393</v>
      </c>
      <c r="T66" s="18" t="s">
        <v>393</v>
      </c>
    </row>
    <row r="67" spans="1:20" ht="21" customHeight="1" x14ac:dyDescent="0.25">
      <c r="A67" s="11">
        <v>899</v>
      </c>
      <c r="B67" s="11" t="s">
        <v>103</v>
      </c>
      <c r="C67" s="19" t="s">
        <v>104</v>
      </c>
      <c r="D67" s="25" t="s">
        <v>105</v>
      </c>
      <c r="E67" s="11" t="s">
        <v>102</v>
      </c>
      <c r="F67" s="20" t="s">
        <v>106</v>
      </c>
      <c r="G67" s="14" t="s">
        <v>405</v>
      </c>
      <c r="H67" s="15">
        <v>0</v>
      </c>
      <c r="I67" s="16">
        <v>0</v>
      </c>
      <c r="J67" s="17">
        <f t="shared" si="12"/>
        <v>0</v>
      </c>
      <c r="K67" s="15">
        <v>0</v>
      </c>
      <c r="L67" s="16">
        <v>0</v>
      </c>
      <c r="M67" s="17">
        <f t="shared" si="13"/>
        <v>0</v>
      </c>
      <c r="N67" s="16">
        <v>0</v>
      </c>
      <c r="O67" s="16">
        <v>0</v>
      </c>
      <c r="P67" s="17">
        <f t="shared" si="10"/>
        <v>0</v>
      </c>
      <c r="Q67" s="17">
        <f t="shared" si="11"/>
        <v>0</v>
      </c>
      <c r="R67" s="16" t="str">
        <f>VLOOKUP(Q67,Sheet1!$A$1:$B$7,2,1)</f>
        <v>Kém</v>
      </c>
      <c r="S67" s="18" t="s">
        <v>393</v>
      </c>
      <c r="T67" s="18" t="s">
        <v>393</v>
      </c>
    </row>
    <row r="68" spans="1:20" ht="21" customHeight="1" x14ac:dyDescent="0.25">
      <c r="A68" s="11">
        <v>900</v>
      </c>
      <c r="B68" s="11" t="s">
        <v>107</v>
      </c>
      <c r="C68" s="19" t="s">
        <v>108</v>
      </c>
      <c r="D68" s="19" t="s">
        <v>33</v>
      </c>
      <c r="E68" s="11" t="s">
        <v>102</v>
      </c>
      <c r="F68" s="20" t="s">
        <v>109</v>
      </c>
      <c r="G68" s="14" t="s">
        <v>414</v>
      </c>
      <c r="H68" s="15">
        <v>0</v>
      </c>
      <c r="I68" s="16">
        <v>0</v>
      </c>
      <c r="J68" s="17">
        <f t="shared" si="12"/>
        <v>0</v>
      </c>
      <c r="K68" s="15">
        <v>0</v>
      </c>
      <c r="L68" s="16">
        <v>0</v>
      </c>
      <c r="M68" s="17">
        <f t="shared" si="13"/>
        <v>0</v>
      </c>
      <c r="N68" s="16">
        <v>0</v>
      </c>
      <c r="O68" s="16">
        <v>0</v>
      </c>
      <c r="P68" s="17">
        <f t="shared" si="10"/>
        <v>0</v>
      </c>
      <c r="Q68" s="17">
        <f t="shared" si="11"/>
        <v>0</v>
      </c>
      <c r="R68" s="16" t="str">
        <f>VLOOKUP(Q68,Sheet1!$A$1:$B$7,2,1)</f>
        <v>Kém</v>
      </c>
      <c r="S68" s="18" t="s">
        <v>393</v>
      </c>
      <c r="T68" s="18" t="s">
        <v>393</v>
      </c>
    </row>
    <row r="69" spans="1:20" ht="21" customHeight="1" x14ac:dyDescent="0.25">
      <c r="A69" s="11">
        <v>901</v>
      </c>
      <c r="B69" s="11" t="s">
        <v>111</v>
      </c>
      <c r="C69" s="19" t="s">
        <v>112</v>
      </c>
      <c r="D69" s="19" t="s">
        <v>37</v>
      </c>
      <c r="E69" s="11" t="s">
        <v>102</v>
      </c>
      <c r="F69" s="20" t="s">
        <v>113</v>
      </c>
      <c r="G69" s="14" t="s">
        <v>427</v>
      </c>
      <c r="H69" s="15">
        <v>0</v>
      </c>
      <c r="I69" s="16">
        <v>0</v>
      </c>
      <c r="J69" s="17">
        <f t="shared" si="12"/>
        <v>0</v>
      </c>
      <c r="K69" s="15">
        <v>0</v>
      </c>
      <c r="L69" s="16">
        <v>0</v>
      </c>
      <c r="M69" s="17">
        <f t="shared" si="13"/>
        <v>0</v>
      </c>
      <c r="N69" s="16">
        <v>0</v>
      </c>
      <c r="O69" s="16">
        <v>0</v>
      </c>
      <c r="P69" s="17">
        <f t="shared" si="10"/>
        <v>0</v>
      </c>
      <c r="Q69" s="17">
        <f t="shared" si="11"/>
        <v>0</v>
      </c>
      <c r="R69" s="16" t="str">
        <f>VLOOKUP(Q69,Sheet1!$A$1:$B$7,2,1)</f>
        <v>Kém</v>
      </c>
      <c r="S69" s="18" t="s">
        <v>393</v>
      </c>
      <c r="T69" s="18" t="s">
        <v>393</v>
      </c>
    </row>
    <row r="70" spans="1:20" ht="21" customHeight="1" x14ac:dyDescent="0.25">
      <c r="A70" s="11">
        <v>902</v>
      </c>
      <c r="B70" s="11" t="s">
        <v>119</v>
      </c>
      <c r="C70" s="19" t="s">
        <v>120</v>
      </c>
      <c r="D70" s="19" t="s">
        <v>57</v>
      </c>
      <c r="E70" s="11" t="s">
        <v>102</v>
      </c>
      <c r="F70" s="20" t="s">
        <v>121</v>
      </c>
      <c r="G70" s="14" t="s">
        <v>405</v>
      </c>
      <c r="H70" s="15">
        <v>0</v>
      </c>
      <c r="I70" s="16">
        <v>0</v>
      </c>
      <c r="J70" s="17">
        <f t="shared" si="12"/>
        <v>0</v>
      </c>
      <c r="K70" s="15">
        <v>0</v>
      </c>
      <c r="L70" s="16">
        <v>0</v>
      </c>
      <c r="M70" s="17">
        <f t="shared" si="13"/>
        <v>0</v>
      </c>
      <c r="N70" s="16">
        <v>0</v>
      </c>
      <c r="O70" s="16">
        <v>0</v>
      </c>
      <c r="P70" s="17">
        <f t="shared" si="10"/>
        <v>0</v>
      </c>
      <c r="Q70" s="17">
        <f t="shared" si="11"/>
        <v>0</v>
      </c>
      <c r="R70" s="16" t="str">
        <f>VLOOKUP(Q70,Sheet1!$A$1:$B$7,2,1)</f>
        <v>Kém</v>
      </c>
      <c r="S70" s="18" t="s">
        <v>393</v>
      </c>
      <c r="T70" s="18" t="s">
        <v>393</v>
      </c>
    </row>
    <row r="71" spans="1:20" ht="21" customHeight="1" x14ac:dyDescent="0.25">
      <c r="A71" s="11">
        <v>903</v>
      </c>
      <c r="B71" s="11" t="s">
        <v>123</v>
      </c>
      <c r="C71" s="19" t="s">
        <v>124</v>
      </c>
      <c r="D71" s="19" t="s">
        <v>95</v>
      </c>
      <c r="E71" s="11" t="s">
        <v>102</v>
      </c>
      <c r="F71" s="20" t="s">
        <v>58</v>
      </c>
      <c r="G71" s="14" t="s">
        <v>422</v>
      </c>
      <c r="H71" s="15">
        <v>0</v>
      </c>
      <c r="I71" s="16">
        <v>0</v>
      </c>
      <c r="J71" s="17">
        <f t="shared" si="12"/>
        <v>0</v>
      </c>
      <c r="K71" s="15">
        <v>0</v>
      </c>
      <c r="L71" s="16">
        <v>0</v>
      </c>
      <c r="M71" s="17">
        <f t="shared" si="13"/>
        <v>0</v>
      </c>
      <c r="N71" s="16">
        <v>0</v>
      </c>
      <c r="O71" s="16">
        <v>0</v>
      </c>
      <c r="P71" s="17">
        <f t="shared" si="10"/>
        <v>0</v>
      </c>
      <c r="Q71" s="17">
        <f t="shared" si="11"/>
        <v>0</v>
      </c>
      <c r="R71" s="16" t="str">
        <f>VLOOKUP(Q71,Sheet1!$A$1:$B$7,2,1)</f>
        <v>Kém</v>
      </c>
      <c r="S71" s="18" t="s">
        <v>393</v>
      </c>
      <c r="T71" s="18" t="s">
        <v>393</v>
      </c>
    </row>
    <row r="72" spans="1:20" ht="21" customHeight="1" x14ac:dyDescent="0.25">
      <c r="A72" s="11">
        <v>904</v>
      </c>
      <c r="B72" s="10" t="s">
        <v>165</v>
      </c>
      <c r="C72" s="12" t="s">
        <v>163</v>
      </c>
      <c r="D72" s="12" t="s">
        <v>78</v>
      </c>
      <c r="E72" s="10" t="s">
        <v>161</v>
      </c>
      <c r="F72" s="13" t="s">
        <v>166</v>
      </c>
      <c r="G72" s="14" t="s">
        <v>405</v>
      </c>
      <c r="H72" s="15">
        <v>0</v>
      </c>
      <c r="I72" s="16">
        <v>0</v>
      </c>
      <c r="J72" s="17">
        <f t="shared" si="12"/>
        <v>0</v>
      </c>
      <c r="K72" s="15">
        <v>0</v>
      </c>
      <c r="L72" s="16">
        <v>0</v>
      </c>
      <c r="M72" s="17">
        <f t="shared" si="13"/>
        <v>0</v>
      </c>
      <c r="N72" s="16">
        <v>0</v>
      </c>
      <c r="O72" s="16">
        <v>0</v>
      </c>
      <c r="P72" s="17">
        <f t="shared" si="10"/>
        <v>0</v>
      </c>
      <c r="Q72" s="17">
        <f t="shared" si="11"/>
        <v>0</v>
      </c>
      <c r="R72" s="16" t="str">
        <f>VLOOKUP(Q72,Sheet1!$A$1:$B$7,2,1)</f>
        <v>Kém</v>
      </c>
      <c r="S72" s="18" t="s">
        <v>393</v>
      </c>
      <c r="T72" s="18" t="s">
        <v>393</v>
      </c>
    </row>
    <row r="73" spans="1:20" ht="21" customHeight="1" x14ac:dyDescent="0.25">
      <c r="A73" s="11">
        <v>905</v>
      </c>
      <c r="B73" s="10" t="s">
        <v>167</v>
      </c>
      <c r="C73" s="12" t="s">
        <v>168</v>
      </c>
      <c r="D73" s="12" t="s">
        <v>169</v>
      </c>
      <c r="E73" s="10" t="s">
        <v>161</v>
      </c>
      <c r="F73" s="13" t="s">
        <v>170</v>
      </c>
      <c r="G73" s="14" t="s">
        <v>422</v>
      </c>
      <c r="H73" s="15">
        <v>0</v>
      </c>
      <c r="I73" s="16">
        <v>0</v>
      </c>
      <c r="J73" s="17">
        <f t="shared" si="12"/>
        <v>0</v>
      </c>
      <c r="K73" s="15">
        <v>0</v>
      </c>
      <c r="L73" s="16">
        <v>0</v>
      </c>
      <c r="M73" s="17">
        <f t="shared" si="13"/>
        <v>0</v>
      </c>
      <c r="N73" s="16">
        <v>0</v>
      </c>
      <c r="O73" s="16">
        <v>0</v>
      </c>
      <c r="P73" s="17">
        <f t="shared" si="10"/>
        <v>0</v>
      </c>
      <c r="Q73" s="17">
        <f t="shared" si="11"/>
        <v>0</v>
      </c>
      <c r="R73" s="16" t="str">
        <f>VLOOKUP(Q73,Sheet1!$A$1:$B$7,2,1)</f>
        <v>Kém</v>
      </c>
      <c r="S73" s="18" t="s">
        <v>393</v>
      </c>
      <c r="T73" s="18" t="s">
        <v>393</v>
      </c>
    </row>
    <row r="74" spans="1:20" ht="21" customHeight="1" x14ac:dyDescent="0.25">
      <c r="A74" s="11">
        <v>906</v>
      </c>
      <c r="B74" s="10" t="s">
        <v>175</v>
      </c>
      <c r="C74" s="12" t="s">
        <v>176</v>
      </c>
      <c r="D74" s="12" t="s">
        <v>177</v>
      </c>
      <c r="E74" s="10" t="s">
        <v>174</v>
      </c>
      <c r="F74" s="13" t="s">
        <v>178</v>
      </c>
      <c r="G74" s="14" t="s">
        <v>434</v>
      </c>
      <c r="H74" s="15">
        <v>0</v>
      </c>
      <c r="I74" s="16">
        <v>0</v>
      </c>
      <c r="J74" s="17">
        <f t="shared" si="12"/>
        <v>0</v>
      </c>
      <c r="K74" s="15">
        <v>0</v>
      </c>
      <c r="L74" s="16">
        <v>0</v>
      </c>
      <c r="M74" s="17">
        <f t="shared" si="13"/>
        <v>0</v>
      </c>
      <c r="N74" s="16">
        <v>0</v>
      </c>
      <c r="O74" s="16">
        <v>0</v>
      </c>
      <c r="P74" s="17">
        <f t="shared" si="10"/>
        <v>0</v>
      </c>
      <c r="Q74" s="17">
        <f t="shared" si="11"/>
        <v>0</v>
      </c>
      <c r="R74" s="16" t="str">
        <f>VLOOKUP(Q74,Sheet1!$A$1:$B$7,2,1)</f>
        <v>Kém</v>
      </c>
      <c r="S74" s="18" t="s">
        <v>393</v>
      </c>
      <c r="T74" s="18" t="s">
        <v>393</v>
      </c>
    </row>
    <row r="75" spans="1:20" ht="21" customHeight="1" x14ac:dyDescent="0.25">
      <c r="A75" s="11">
        <v>907</v>
      </c>
      <c r="B75" s="10" t="s">
        <v>187</v>
      </c>
      <c r="C75" s="12" t="s">
        <v>163</v>
      </c>
      <c r="D75" s="12" t="s">
        <v>61</v>
      </c>
      <c r="E75" s="10" t="s">
        <v>174</v>
      </c>
      <c r="F75" s="13" t="s">
        <v>188</v>
      </c>
      <c r="G75" s="14" t="s">
        <v>405</v>
      </c>
      <c r="H75" s="15">
        <v>0</v>
      </c>
      <c r="I75" s="16">
        <v>0</v>
      </c>
      <c r="J75" s="17">
        <f t="shared" si="12"/>
        <v>0</v>
      </c>
      <c r="K75" s="15">
        <v>0</v>
      </c>
      <c r="L75" s="16">
        <v>0</v>
      </c>
      <c r="M75" s="17">
        <f t="shared" si="13"/>
        <v>0</v>
      </c>
      <c r="N75" s="16">
        <v>0</v>
      </c>
      <c r="O75" s="16">
        <v>0</v>
      </c>
      <c r="P75" s="17">
        <f t="shared" si="10"/>
        <v>0</v>
      </c>
      <c r="Q75" s="17">
        <f t="shared" si="11"/>
        <v>0</v>
      </c>
      <c r="R75" s="16" t="str">
        <f>VLOOKUP(Q75,Sheet1!$A$1:$B$7,2,1)</f>
        <v>Kém</v>
      </c>
      <c r="S75" s="18" t="s">
        <v>393</v>
      </c>
      <c r="T75" s="18" t="s">
        <v>393</v>
      </c>
    </row>
    <row r="76" spans="1:20" ht="21" customHeight="1" x14ac:dyDescent="0.25">
      <c r="A76" s="11">
        <v>908</v>
      </c>
      <c r="B76" s="10" t="s">
        <v>192</v>
      </c>
      <c r="C76" s="12" t="s">
        <v>193</v>
      </c>
      <c r="D76" s="12" t="s">
        <v>194</v>
      </c>
      <c r="E76" s="10" t="s">
        <v>190</v>
      </c>
      <c r="F76" s="13" t="s">
        <v>114</v>
      </c>
      <c r="G76" s="14" t="s">
        <v>407</v>
      </c>
      <c r="H76" s="15">
        <v>0</v>
      </c>
      <c r="I76" s="16">
        <v>0</v>
      </c>
      <c r="J76" s="17">
        <f t="shared" si="12"/>
        <v>0</v>
      </c>
      <c r="K76" s="15">
        <v>0</v>
      </c>
      <c r="L76" s="16">
        <v>0</v>
      </c>
      <c r="M76" s="17">
        <f t="shared" si="13"/>
        <v>0</v>
      </c>
      <c r="N76" s="16">
        <v>0</v>
      </c>
      <c r="O76" s="16">
        <v>0</v>
      </c>
      <c r="P76" s="17">
        <f t="shared" si="10"/>
        <v>0</v>
      </c>
      <c r="Q76" s="17">
        <f t="shared" si="11"/>
        <v>0</v>
      </c>
      <c r="R76" s="16" t="str">
        <f>VLOOKUP(Q76,Sheet1!$A$1:$B$7,2,1)</f>
        <v>Kém</v>
      </c>
      <c r="S76" s="18" t="s">
        <v>393</v>
      </c>
      <c r="T76" s="18" t="s">
        <v>393</v>
      </c>
    </row>
    <row r="77" spans="1:20" s="37" customFormat="1" ht="21" customHeight="1" x14ac:dyDescent="0.25">
      <c r="A77" s="28">
        <v>909</v>
      </c>
      <c r="B77" s="29" t="s">
        <v>196</v>
      </c>
      <c r="C77" s="30" t="s">
        <v>197</v>
      </c>
      <c r="D77" s="30" t="s">
        <v>48</v>
      </c>
      <c r="E77" s="29" t="s">
        <v>190</v>
      </c>
      <c r="F77" s="31" t="s">
        <v>198</v>
      </c>
      <c r="G77" s="32" t="s">
        <v>420</v>
      </c>
      <c r="H77" s="33">
        <v>0</v>
      </c>
      <c r="I77" s="34">
        <v>0</v>
      </c>
      <c r="J77" s="35">
        <f t="shared" si="12"/>
        <v>0</v>
      </c>
      <c r="K77" s="33">
        <v>0</v>
      </c>
      <c r="L77" s="34">
        <v>0</v>
      </c>
      <c r="M77" s="35">
        <f t="shared" si="13"/>
        <v>0</v>
      </c>
      <c r="N77" s="34">
        <v>0</v>
      </c>
      <c r="O77" s="34">
        <v>0</v>
      </c>
      <c r="P77" s="35">
        <f t="shared" si="10"/>
        <v>0</v>
      </c>
      <c r="Q77" s="35">
        <f t="shared" si="11"/>
        <v>0</v>
      </c>
      <c r="R77" s="34" t="str">
        <f>VLOOKUP(Q77,Sheet1!$A$1:$B$7,2,1)</f>
        <v>Kém</v>
      </c>
      <c r="S77" s="36" t="s">
        <v>393</v>
      </c>
      <c r="T77" s="36" t="s">
        <v>393</v>
      </c>
    </row>
    <row r="78" spans="1:20" ht="21" customHeight="1" x14ac:dyDescent="0.25">
      <c r="A78" s="11">
        <v>910</v>
      </c>
      <c r="B78" s="10" t="s">
        <v>199</v>
      </c>
      <c r="C78" s="12" t="s">
        <v>200</v>
      </c>
      <c r="D78" s="12" t="s">
        <v>201</v>
      </c>
      <c r="E78" s="10" t="s">
        <v>190</v>
      </c>
      <c r="F78" s="13" t="s">
        <v>202</v>
      </c>
      <c r="G78" s="14" t="s">
        <v>408</v>
      </c>
      <c r="H78" s="15">
        <v>0</v>
      </c>
      <c r="I78" s="16">
        <v>0</v>
      </c>
      <c r="J78" s="17">
        <f t="shared" si="12"/>
        <v>0</v>
      </c>
      <c r="K78" s="15">
        <v>0</v>
      </c>
      <c r="L78" s="16">
        <v>0</v>
      </c>
      <c r="M78" s="17">
        <f t="shared" si="13"/>
        <v>0</v>
      </c>
      <c r="N78" s="16">
        <v>0</v>
      </c>
      <c r="O78" s="16">
        <v>0</v>
      </c>
      <c r="P78" s="17">
        <f t="shared" si="10"/>
        <v>0</v>
      </c>
      <c r="Q78" s="17">
        <f t="shared" si="11"/>
        <v>0</v>
      </c>
      <c r="R78" s="16" t="str">
        <f>VLOOKUP(Q78,Sheet1!$A$1:$B$7,2,1)</f>
        <v>Kém</v>
      </c>
      <c r="S78" s="18" t="s">
        <v>393</v>
      </c>
      <c r="T78" s="18" t="s">
        <v>393</v>
      </c>
    </row>
    <row r="79" spans="1:20" ht="21" customHeight="1" x14ac:dyDescent="0.25">
      <c r="A79" s="11">
        <v>911</v>
      </c>
      <c r="B79" s="10" t="s">
        <v>212</v>
      </c>
      <c r="C79" s="12" t="s">
        <v>213</v>
      </c>
      <c r="D79" s="12" t="s">
        <v>20</v>
      </c>
      <c r="E79" s="10" t="s">
        <v>211</v>
      </c>
      <c r="F79" s="13" t="s">
        <v>214</v>
      </c>
      <c r="G79" s="14" t="s">
        <v>417</v>
      </c>
      <c r="H79" s="15">
        <v>0</v>
      </c>
      <c r="I79" s="16">
        <v>0</v>
      </c>
      <c r="J79" s="17">
        <f t="shared" si="12"/>
        <v>0</v>
      </c>
      <c r="K79" s="15">
        <v>0</v>
      </c>
      <c r="L79" s="16">
        <v>0</v>
      </c>
      <c r="M79" s="17">
        <f t="shared" si="13"/>
        <v>0</v>
      </c>
      <c r="N79" s="16">
        <v>0</v>
      </c>
      <c r="O79" s="16">
        <v>0</v>
      </c>
      <c r="P79" s="17">
        <f t="shared" si="10"/>
        <v>0</v>
      </c>
      <c r="Q79" s="17">
        <f t="shared" si="11"/>
        <v>0</v>
      </c>
      <c r="R79" s="16" t="str">
        <f>VLOOKUP(Q79,Sheet1!$A$1:$B$7,2,1)</f>
        <v>Kém</v>
      </c>
      <c r="S79" s="18" t="s">
        <v>393</v>
      </c>
      <c r="T79" s="18" t="s">
        <v>393</v>
      </c>
    </row>
    <row r="80" spans="1:20" ht="21" customHeight="1" x14ac:dyDescent="0.25">
      <c r="A80" s="11">
        <v>912</v>
      </c>
      <c r="B80" s="10" t="s">
        <v>217</v>
      </c>
      <c r="C80" s="12" t="s">
        <v>64</v>
      </c>
      <c r="D80" s="12" t="s">
        <v>115</v>
      </c>
      <c r="E80" s="10" t="s">
        <v>211</v>
      </c>
      <c r="F80" s="13" t="s">
        <v>218</v>
      </c>
      <c r="G80" s="14" t="s">
        <v>412</v>
      </c>
      <c r="H80" s="15">
        <v>0</v>
      </c>
      <c r="I80" s="16">
        <v>0</v>
      </c>
      <c r="J80" s="17">
        <f t="shared" si="12"/>
        <v>0</v>
      </c>
      <c r="K80" s="15">
        <v>0</v>
      </c>
      <c r="L80" s="16">
        <v>0</v>
      </c>
      <c r="M80" s="17">
        <f t="shared" si="13"/>
        <v>0</v>
      </c>
      <c r="N80" s="16">
        <v>0</v>
      </c>
      <c r="O80" s="16">
        <v>0</v>
      </c>
      <c r="P80" s="17">
        <f t="shared" si="10"/>
        <v>0</v>
      </c>
      <c r="Q80" s="17">
        <f t="shared" si="11"/>
        <v>0</v>
      </c>
      <c r="R80" s="16" t="str">
        <f>VLOOKUP(Q80,Sheet1!$A$1:$B$7,2,1)</f>
        <v>Kém</v>
      </c>
      <c r="S80" s="18" t="s">
        <v>393</v>
      </c>
      <c r="T80" s="18" t="s">
        <v>393</v>
      </c>
    </row>
    <row r="81" spans="1:20" ht="21" customHeight="1" x14ac:dyDescent="0.25">
      <c r="A81" s="11">
        <v>913</v>
      </c>
      <c r="B81" s="10" t="s">
        <v>221</v>
      </c>
      <c r="C81" s="12" t="s">
        <v>7</v>
      </c>
      <c r="D81" s="12" t="s">
        <v>201</v>
      </c>
      <c r="E81" s="10" t="s">
        <v>211</v>
      </c>
      <c r="F81" s="13" t="s">
        <v>96</v>
      </c>
      <c r="G81" s="14" t="s">
        <v>408</v>
      </c>
      <c r="H81" s="15">
        <v>0</v>
      </c>
      <c r="I81" s="16">
        <v>0</v>
      </c>
      <c r="J81" s="17">
        <f t="shared" si="12"/>
        <v>0</v>
      </c>
      <c r="K81" s="15">
        <v>0</v>
      </c>
      <c r="L81" s="16">
        <v>0</v>
      </c>
      <c r="M81" s="17">
        <f t="shared" si="13"/>
        <v>0</v>
      </c>
      <c r="N81" s="16">
        <v>0</v>
      </c>
      <c r="O81" s="16">
        <v>0</v>
      </c>
      <c r="P81" s="17">
        <f t="shared" si="10"/>
        <v>0</v>
      </c>
      <c r="Q81" s="17">
        <f t="shared" si="11"/>
        <v>0</v>
      </c>
      <c r="R81" s="16" t="str">
        <f>VLOOKUP(Q81,Sheet1!$A$1:$B$7,2,1)</f>
        <v>Kém</v>
      </c>
      <c r="S81" s="18" t="s">
        <v>393</v>
      </c>
      <c r="T81" s="18" t="s">
        <v>393</v>
      </c>
    </row>
    <row r="82" spans="1:20" ht="21" customHeight="1" x14ac:dyDescent="0.25">
      <c r="A82" s="11">
        <v>914</v>
      </c>
      <c r="B82" s="10" t="s">
        <v>227</v>
      </c>
      <c r="C82" s="12" t="s">
        <v>79</v>
      </c>
      <c r="D82" s="12" t="s">
        <v>228</v>
      </c>
      <c r="E82" s="10" t="s">
        <v>225</v>
      </c>
      <c r="F82" s="13" t="s">
        <v>229</v>
      </c>
      <c r="G82" s="14" t="s">
        <v>407</v>
      </c>
      <c r="H82" s="15">
        <v>0</v>
      </c>
      <c r="I82" s="16">
        <v>0</v>
      </c>
      <c r="J82" s="17">
        <f t="shared" si="12"/>
        <v>0</v>
      </c>
      <c r="K82" s="15">
        <v>0</v>
      </c>
      <c r="L82" s="16">
        <v>0</v>
      </c>
      <c r="M82" s="17">
        <f t="shared" si="13"/>
        <v>0</v>
      </c>
      <c r="N82" s="16">
        <v>0</v>
      </c>
      <c r="O82" s="16">
        <v>0</v>
      </c>
      <c r="P82" s="17">
        <f t="shared" si="10"/>
        <v>0</v>
      </c>
      <c r="Q82" s="17">
        <f t="shared" si="11"/>
        <v>0</v>
      </c>
      <c r="R82" s="16" t="str">
        <f>VLOOKUP(Q82,Sheet1!$A$1:$B$7,2,1)</f>
        <v>Kém</v>
      </c>
      <c r="S82" s="18" t="s">
        <v>393</v>
      </c>
      <c r="T82" s="18" t="s">
        <v>393</v>
      </c>
    </row>
    <row r="83" spans="1:20" ht="21" customHeight="1" x14ac:dyDescent="0.25">
      <c r="A83" s="11">
        <v>915</v>
      </c>
      <c r="B83" s="10" t="s">
        <v>239</v>
      </c>
      <c r="C83" s="12" t="s">
        <v>240</v>
      </c>
      <c r="D83" s="12" t="s">
        <v>147</v>
      </c>
      <c r="E83" s="10" t="s">
        <v>236</v>
      </c>
      <c r="F83" s="13" t="s">
        <v>241</v>
      </c>
      <c r="G83" s="14" t="s">
        <v>415</v>
      </c>
      <c r="H83" s="15">
        <v>0</v>
      </c>
      <c r="I83" s="16">
        <v>0</v>
      </c>
      <c r="J83" s="17">
        <f t="shared" si="12"/>
        <v>0</v>
      </c>
      <c r="K83" s="15">
        <v>0</v>
      </c>
      <c r="L83" s="16">
        <v>0</v>
      </c>
      <c r="M83" s="17">
        <f t="shared" si="13"/>
        <v>0</v>
      </c>
      <c r="N83" s="16">
        <v>0</v>
      </c>
      <c r="O83" s="16">
        <v>0</v>
      </c>
      <c r="P83" s="17">
        <f t="shared" si="10"/>
        <v>0</v>
      </c>
      <c r="Q83" s="17">
        <f t="shared" si="11"/>
        <v>0</v>
      </c>
      <c r="R83" s="16" t="str">
        <f>VLOOKUP(Q83,Sheet1!$A$1:$B$7,2,1)</f>
        <v>Kém</v>
      </c>
      <c r="S83" s="18" t="s">
        <v>393</v>
      </c>
      <c r="T83" s="18" t="s">
        <v>393</v>
      </c>
    </row>
    <row r="84" spans="1:20" ht="21" customHeight="1" x14ac:dyDescent="0.25">
      <c r="A84" s="11">
        <v>916</v>
      </c>
      <c r="B84" s="10" t="s">
        <v>243</v>
      </c>
      <c r="C84" s="12" t="s">
        <v>244</v>
      </c>
      <c r="D84" s="12" t="s">
        <v>44</v>
      </c>
      <c r="E84" s="10" t="s">
        <v>236</v>
      </c>
      <c r="F84" s="13" t="s">
        <v>245</v>
      </c>
      <c r="G84" s="14" t="s">
        <v>405</v>
      </c>
      <c r="H84" s="15">
        <v>0</v>
      </c>
      <c r="I84" s="16">
        <v>0</v>
      </c>
      <c r="J84" s="17">
        <f t="shared" si="12"/>
        <v>0</v>
      </c>
      <c r="K84" s="15">
        <v>0</v>
      </c>
      <c r="L84" s="16">
        <v>0</v>
      </c>
      <c r="M84" s="17">
        <f t="shared" si="13"/>
        <v>0</v>
      </c>
      <c r="N84" s="16">
        <v>0</v>
      </c>
      <c r="O84" s="16">
        <v>0</v>
      </c>
      <c r="P84" s="17">
        <f t="shared" si="10"/>
        <v>0</v>
      </c>
      <c r="Q84" s="17">
        <f t="shared" si="11"/>
        <v>0</v>
      </c>
      <c r="R84" s="16" t="str">
        <f>VLOOKUP(Q84,Sheet1!$A$1:$B$7,2,1)</f>
        <v>Kém</v>
      </c>
      <c r="S84" s="18" t="s">
        <v>393</v>
      </c>
      <c r="T84" s="18" t="s">
        <v>393</v>
      </c>
    </row>
    <row r="85" spans="1:20" ht="21" customHeight="1" x14ac:dyDescent="0.25">
      <c r="A85" s="11">
        <v>917</v>
      </c>
      <c r="B85" s="10" t="s">
        <v>258</v>
      </c>
      <c r="C85" s="12" t="s">
        <v>259</v>
      </c>
      <c r="D85" s="12" t="s">
        <v>260</v>
      </c>
      <c r="E85" s="10" t="s">
        <v>254</v>
      </c>
      <c r="F85" s="13" t="s">
        <v>17</v>
      </c>
      <c r="G85" s="14" t="s">
        <v>411</v>
      </c>
      <c r="H85" s="15">
        <v>0</v>
      </c>
      <c r="I85" s="16">
        <v>0</v>
      </c>
      <c r="J85" s="17">
        <f t="shared" si="12"/>
        <v>0</v>
      </c>
      <c r="K85" s="15">
        <v>0</v>
      </c>
      <c r="L85" s="16">
        <v>0</v>
      </c>
      <c r="M85" s="17">
        <f t="shared" si="13"/>
        <v>0</v>
      </c>
      <c r="N85" s="16">
        <v>0</v>
      </c>
      <c r="O85" s="16">
        <v>0</v>
      </c>
      <c r="P85" s="17">
        <f t="shared" si="10"/>
        <v>0</v>
      </c>
      <c r="Q85" s="17">
        <f t="shared" si="11"/>
        <v>0</v>
      </c>
      <c r="R85" s="16" t="str">
        <f>VLOOKUP(Q85,Sheet1!$A$1:$B$7,2,1)</f>
        <v>Kém</v>
      </c>
      <c r="S85" s="18" t="s">
        <v>393</v>
      </c>
      <c r="T85" s="18" t="s">
        <v>393</v>
      </c>
    </row>
    <row r="86" spans="1:20" ht="21" customHeight="1" x14ac:dyDescent="0.25">
      <c r="A86" s="11">
        <v>918</v>
      </c>
      <c r="B86" s="10" t="s">
        <v>262</v>
      </c>
      <c r="C86" s="12" t="s">
        <v>104</v>
      </c>
      <c r="D86" s="12" t="s">
        <v>263</v>
      </c>
      <c r="E86" s="10" t="s">
        <v>261</v>
      </c>
      <c r="F86" s="13" t="s">
        <v>226</v>
      </c>
      <c r="G86" s="14" t="s">
        <v>431</v>
      </c>
      <c r="H86" s="15">
        <v>0</v>
      </c>
      <c r="I86" s="16">
        <v>0</v>
      </c>
      <c r="J86" s="17">
        <f t="shared" si="12"/>
        <v>0</v>
      </c>
      <c r="K86" s="15">
        <v>0</v>
      </c>
      <c r="L86" s="16">
        <v>0</v>
      </c>
      <c r="M86" s="17">
        <f t="shared" si="13"/>
        <v>0</v>
      </c>
      <c r="N86" s="16">
        <v>0</v>
      </c>
      <c r="O86" s="16">
        <v>0</v>
      </c>
      <c r="P86" s="17">
        <f t="shared" si="10"/>
        <v>0</v>
      </c>
      <c r="Q86" s="17">
        <f t="shared" si="11"/>
        <v>0</v>
      </c>
      <c r="R86" s="16" t="str">
        <f>VLOOKUP(Q86,Sheet1!$A$1:$B$7,2,1)</f>
        <v>Kém</v>
      </c>
      <c r="S86" s="18" t="s">
        <v>393</v>
      </c>
      <c r="T86" s="18" t="s">
        <v>393</v>
      </c>
    </row>
    <row r="87" spans="1:20" ht="21" customHeight="1" x14ac:dyDescent="0.25">
      <c r="A87" s="11">
        <v>919</v>
      </c>
      <c r="B87" s="10" t="s">
        <v>264</v>
      </c>
      <c r="C87" s="12" t="s">
        <v>265</v>
      </c>
      <c r="D87" s="12" t="s">
        <v>35</v>
      </c>
      <c r="E87" s="10" t="s">
        <v>261</v>
      </c>
      <c r="F87" s="13" t="s">
        <v>160</v>
      </c>
      <c r="G87" s="14" t="s">
        <v>425</v>
      </c>
      <c r="H87" s="15">
        <v>0</v>
      </c>
      <c r="I87" s="16">
        <v>0</v>
      </c>
      <c r="J87" s="17">
        <f t="shared" si="12"/>
        <v>0</v>
      </c>
      <c r="K87" s="15">
        <v>0</v>
      </c>
      <c r="L87" s="16">
        <v>0</v>
      </c>
      <c r="M87" s="17">
        <f t="shared" si="13"/>
        <v>0</v>
      </c>
      <c r="N87" s="16">
        <v>0</v>
      </c>
      <c r="O87" s="16">
        <v>0</v>
      </c>
      <c r="P87" s="17">
        <f t="shared" si="10"/>
        <v>0</v>
      </c>
      <c r="Q87" s="17">
        <f t="shared" si="11"/>
        <v>0</v>
      </c>
      <c r="R87" s="16" t="str">
        <f>VLOOKUP(Q87,Sheet1!$A$1:$B$7,2,1)</f>
        <v>Kém</v>
      </c>
      <c r="S87" s="18" t="s">
        <v>393</v>
      </c>
      <c r="T87" s="18" t="s">
        <v>393</v>
      </c>
    </row>
    <row r="88" spans="1:20" ht="21" customHeight="1" x14ac:dyDescent="0.25">
      <c r="A88" s="11">
        <v>920</v>
      </c>
      <c r="B88" s="10" t="s">
        <v>266</v>
      </c>
      <c r="C88" s="12" t="s">
        <v>267</v>
      </c>
      <c r="D88" s="12" t="s">
        <v>247</v>
      </c>
      <c r="E88" s="10" t="s">
        <v>261</v>
      </c>
      <c r="F88" s="13" t="s">
        <v>268</v>
      </c>
      <c r="G88" s="14" t="s">
        <v>430</v>
      </c>
      <c r="H88" s="15">
        <v>0</v>
      </c>
      <c r="I88" s="16">
        <v>0</v>
      </c>
      <c r="J88" s="17">
        <f t="shared" si="12"/>
        <v>0</v>
      </c>
      <c r="K88" s="15">
        <v>0</v>
      </c>
      <c r="L88" s="16">
        <v>0</v>
      </c>
      <c r="M88" s="17">
        <f t="shared" si="13"/>
        <v>0</v>
      </c>
      <c r="N88" s="16">
        <v>0</v>
      </c>
      <c r="O88" s="16">
        <v>0</v>
      </c>
      <c r="P88" s="17">
        <f t="shared" si="10"/>
        <v>0</v>
      </c>
      <c r="Q88" s="17">
        <f t="shared" si="11"/>
        <v>0</v>
      </c>
      <c r="R88" s="16" t="str">
        <f>VLOOKUP(Q88,Sheet1!$A$1:$B$7,2,1)</f>
        <v>Kém</v>
      </c>
      <c r="S88" s="18" t="s">
        <v>393</v>
      </c>
      <c r="T88" s="18" t="s">
        <v>393</v>
      </c>
    </row>
    <row r="89" spans="1:20" ht="21" customHeight="1" x14ac:dyDescent="0.25">
      <c r="A89" s="11">
        <v>921</v>
      </c>
      <c r="B89" s="10" t="s">
        <v>269</v>
      </c>
      <c r="C89" s="12" t="s">
        <v>270</v>
      </c>
      <c r="D89" s="12" t="s">
        <v>154</v>
      </c>
      <c r="E89" s="10" t="s">
        <v>261</v>
      </c>
      <c r="F89" s="13" t="s">
        <v>36</v>
      </c>
      <c r="G89" s="14" t="s">
        <v>405</v>
      </c>
      <c r="H89" s="15">
        <v>0</v>
      </c>
      <c r="I89" s="16">
        <v>0</v>
      </c>
      <c r="J89" s="17">
        <f t="shared" si="12"/>
        <v>0</v>
      </c>
      <c r="K89" s="15">
        <v>0</v>
      </c>
      <c r="L89" s="16">
        <v>0</v>
      </c>
      <c r="M89" s="17">
        <f t="shared" si="13"/>
        <v>0</v>
      </c>
      <c r="N89" s="16">
        <v>0</v>
      </c>
      <c r="O89" s="16">
        <v>0</v>
      </c>
      <c r="P89" s="17">
        <f t="shared" si="10"/>
        <v>0</v>
      </c>
      <c r="Q89" s="17">
        <f t="shared" si="11"/>
        <v>0</v>
      </c>
      <c r="R89" s="16" t="str">
        <f>VLOOKUP(Q89,Sheet1!$A$1:$B$7,2,1)</f>
        <v>Kém</v>
      </c>
      <c r="S89" s="18" t="s">
        <v>393</v>
      </c>
      <c r="T89" s="18" t="s">
        <v>393</v>
      </c>
    </row>
    <row r="90" spans="1:20" ht="21" customHeight="1" x14ac:dyDescent="0.25">
      <c r="A90" s="11">
        <v>922</v>
      </c>
      <c r="B90" s="10" t="s">
        <v>271</v>
      </c>
      <c r="C90" s="12" t="s">
        <v>9</v>
      </c>
      <c r="D90" s="12" t="s">
        <v>122</v>
      </c>
      <c r="E90" s="10" t="s">
        <v>261</v>
      </c>
      <c r="F90" s="13" t="s">
        <v>106</v>
      </c>
      <c r="G90" s="14" t="s">
        <v>412</v>
      </c>
      <c r="H90" s="15">
        <v>0</v>
      </c>
      <c r="I90" s="16">
        <v>0</v>
      </c>
      <c r="J90" s="17">
        <f t="shared" si="12"/>
        <v>0</v>
      </c>
      <c r="K90" s="15">
        <v>0</v>
      </c>
      <c r="L90" s="16">
        <v>0</v>
      </c>
      <c r="M90" s="17">
        <f t="shared" si="13"/>
        <v>0</v>
      </c>
      <c r="N90" s="16">
        <v>0</v>
      </c>
      <c r="O90" s="16">
        <v>0</v>
      </c>
      <c r="P90" s="17">
        <f t="shared" si="10"/>
        <v>0</v>
      </c>
      <c r="Q90" s="17">
        <f t="shared" si="11"/>
        <v>0</v>
      </c>
      <c r="R90" s="16" t="str">
        <f>VLOOKUP(Q90,Sheet1!$A$1:$B$7,2,1)</f>
        <v>Kém</v>
      </c>
      <c r="S90" s="18" t="s">
        <v>393</v>
      </c>
      <c r="T90" s="18" t="s">
        <v>393</v>
      </c>
    </row>
    <row r="91" spans="1:20" ht="21" customHeight="1" x14ac:dyDescent="0.25">
      <c r="A91" s="11">
        <v>923</v>
      </c>
      <c r="B91" s="10" t="s">
        <v>275</v>
      </c>
      <c r="C91" s="12" t="s">
        <v>206</v>
      </c>
      <c r="D91" s="12" t="s">
        <v>131</v>
      </c>
      <c r="E91" s="10" t="s">
        <v>261</v>
      </c>
      <c r="F91" s="26" t="s">
        <v>276</v>
      </c>
      <c r="G91" s="14" t="s">
        <v>424</v>
      </c>
      <c r="H91" s="15">
        <v>0</v>
      </c>
      <c r="I91" s="16">
        <v>0</v>
      </c>
      <c r="J91" s="17">
        <f t="shared" si="12"/>
        <v>0</v>
      </c>
      <c r="K91" s="15">
        <v>0</v>
      </c>
      <c r="L91" s="16">
        <v>0</v>
      </c>
      <c r="M91" s="17">
        <f t="shared" si="13"/>
        <v>0</v>
      </c>
      <c r="N91" s="16">
        <v>0</v>
      </c>
      <c r="O91" s="16">
        <v>0</v>
      </c>
      <c r="P91" s="17">
        <f t="shared" ref="P91:P109" si="14">((N91*4+O91*6)/10)</f>
        <v>0</v>
      </c>
      <c r="Q91" s="17">
        <f t="shared" ref="Q91:Q109" si="15">((J91+M91+P91)/3)</f>
        <v>0</v>
      </c>
      <c r="R91" s="16" t="str">
        <f>VLOOKUP(Q91,Sheet1!$A$1:$B$7,2,1)</f>
        <v>Kém</v>
      </c>
      <c r="S91" s="18" t="s">
        <v>393</v>
      </c>
      <c r="T91" s="18" t="s">
        <v>393</v>
      </c>
    </row>
    <row r="92" spans="1:20" ht="21" customHeight="1" x14ac:dyDescent="0.25">
      <c r="A92" s="11">
        <v>924</v>
      </c>
      <c r="B92" s="10" t="s">
        <v>277</v>
      </c>
      <c r="C92" s="12" t="s">
        <v>6</v>
      </c>
      <c r="D92" s="12" t="s">
        <v>209</v>
      </c>
      <c r="E92" s="10" t="s">
        <v>261</v>
      </c>
      <c r="F92" s="26" t="s">
        <v>278</v>
      </c>
      <c r="G92" s="14" t="s">
        <v>414</v>
      </c>
      <c r="H92" s="15">
        <v>0</v>
      </c>
      <c r="I92" s="16">
        <v>0</v>
      </c>
      <c r="J92" s="17">
        <f t="shared" si="12"/>
        <v>0</v>
      </c>
      <c r="K92" s="15">
        <v>0</v>
      </c>
      <c r="L92" s="16">
        <v>0</v>
      </c>
      <c r="M92" s="17">
        <f t="shared" si="13"/>
        <v>0</v>
      </c>
      <c r="N92" s="16">
        <v>0</v>
      </c>
      <c r="O92" s="16">
        <v>0</v>
      </c>
      <c r="P92" s="17">
        <f t="shared" si="14"/>
        <v>0</v>
      </c>
      <c r="Q92" s="17">
        <f t="shared" si="15"/>
        <v>0</v>
      </c>
      <c r="R92" s="16" t="str">
        <f>VLOOKUP(Q92,Sheet1!$A$1:$B$7,2,1)</f>
        <v>Kém</v>
      </c>
      <c r="S92" s="18" t="s">
        <v>393</v>
      </c>
      <c r="T92" s="18" t="s">
        <v>393</v>
      </c>
    </row>
    <row r="93" spans="1:20" ht="21" customHeight="1" x14ac:dyDescent="0.25">
      <c r="A93" s="11">
        <v>925</v>
      </c>
      <c r="B93" s="10" t="s">
        <v>279</v>
      </c>
      <c r="C93" s="12" t="s">
        <v>280</v>
      </c>
      <c r="D93" s="12" t="s">
        <v>209</v>
      </c>
      <c r="E93" s="10" t="s">
        <v>261</v>
      </c>
      <c r="F93" s="26" t="s">
        <v>281</v>
      </c>
      <c r="G93" s="14" t="s">
        <v>411</v>
      </c>
      <c r="H93" s="15">
        <v>0</v>
      </c>
      <c r="I93" s="16">
        <v>0</v>
      </c>
      <c r="J93" s="17">
        <f t="shared" si="12"/>
        <v>0</v>
      </c>
      <c r="K93" s="15">
        <v>0</v>
      </c>
      <c r="L93" s="16">
        <v>0</v>
      </c>
      <c r="M93" s="17">
        <f t="shared" si="13"/>
        <v>0</v>
      </c>
      <c r="N93" s="16">
        <v>0</v>
      </c>
      <c r="O93" s="16">
        <v>0</v>
      </c>
      <c r="P93" s="17">
        <f t="shared" si="14"/>
        <v>0</v>
      </c>
      <c r="Q93" s="17">
        <f t="shared" si="15"/>
        <v>0</v>
      </c>
      <c r="R93" s="16" t="str">
        <f>VLOOKUP(Q93,Sheet1!$A$1:$B$7,2,1)</f>
        <v>Kém</v>
      </c>
      <c r="S93" s="18" t="s">
        <v>393</v>
      </c>
      <c r="T93" s="18" t="s">
        <v>393</v>
      </c>
    </row>
    <row r="94" spans="1:20" ht="21" customHeight="1" x14ac:dyDescent="0.25">
      <c r="A94" s="11">
        <v>926</v>
      </c>
      <c r="B94" s="10" t="s">
        <v>293</v>
      </c>
      <c r="C94" s="12" t="s">
        <v>294</v>
      </c>
      <c r="D94" s="12" t="s">
        <v>131</v>
      </c>
      <c r="E94" s="10" t="s">
        <v>289</v>
      </c>
      <c r="F94" s="13" t="s">
        <v>73</v>
      </c>
      <c r="G94" s="14" t="s">
        <v>405</v>
      </c>
      <c r="H94" s="15">
        <v>0</v>
      </c>
      <c r="I94" s="16">
        <v>0</v>
      </c>
      <c r="J94" s="17">
        <f t="shared" si="12"/>
        <v>0</v>
      </c>
      <c r="K94" s="15">
        <v>0</v>
      </c>
      <c r="L94" s="16">
        <v>0</v>
      </c>
      <c r="M94" s="17">
        <f t="shared" si="13"/>
        <v>0</v>
      </c>
      <c r="N94" s="16">
        <v>0</v>
      </c>
      <c r="O94" s="16">
        <v>0</v>
      </c>
      <c r="P94" s="17">
        <f t="shared" si="14"/>
        <v>0</v>
      </c>
      <c r="Q94" s="17">
        <f t="shared" si="15"/>
        <v>0</v>
      </c>
      <c r="R94" s="16" t="str">
        <f>VLOOKUP(Q94,Sheet1!$A$1:$B$7,2,1)</f>
        <v>Kém</v>
      </c>
      <c r="S94" s="18" t="s">
        <v>393</v>
      </c>
      <c r="T94" s="18" t="s">
        <v>393</v>
      </c>
    </row>
    <row r="95" spans="1:20" ht="21" customHeight="1" x14ac:dyDescent="0.25">
      <c r="A95" s="11">
        <v>927</v>
      </c>
      <c r="B95" s="10" t="s">
        <v>297</v>
      </c>
      <c r="C95" s="12" t="s">
        <v>208</v>
      </c>
      <c r="D95" s="12" t="s">
        <v>16</v>
      </c>
      <c r="E95" s="10" t="s">
        <v>296</v>
      </c>
      <c r="F95" s="13" t="s">
        <v>224</v>
      </c>
      <c r="G95" s="14" t="s">
        <v>405</v>
      </c>
      <c r="H95" s="15">
        <v>0</v>
      </c>
      <c r="I95" s="16">
        <v>0</v>
      </c>
      <c r="J95" s="17">
        <f t="shared" si="12"/>
        <v>0</v>
      </c>
      <c r="K95" s="15">
        <v>0</v>
      </c>
      <c r="L95" s="16">
        <v>0</v>
      </c>
      <c r="M95" s="17">
        <f t="shared" si="13"/>
        <v>0</v>
      </c>
      <c r="N95" s="16">
        <v>0</v>
      </c>
      <c r="O95" s="16">
        <v>0</v>
      </c>
      <c r="P95" s="17">
        <f t="shared" si="14"/>
        <v>0</v>
      </c>
      <c r="Q95" s="17">
        <f t="shared" si="15"/>
        <v>0</v>
      </c>
      <c r="R95" s="16" t="str">
        <f>VLOOKUP(Q95,Sheet1!$A$1:$B$7,2,1)</f>
        <v>Kém</v>
      </c>
      <c r="S95" s="18" t="s">
        <v>393</v>
      </c>
      <c r="T95" s="18" t="s">
        <v>393</v>
      </c>
    </row>
    <row r="96" spans="1:20" ht="21" customHeight="1" x14ac:dyDescent="0.25">
      <c r="A96" s="11">
        <v>928</v>
      </c>
      <c r="B96" s="10" t="s">
        <v>298</v>
      </c>
      <c r="C96" s="12" t="s">
        <v>15</v>
      </c>
      <c r="D96" s="12" t="s">
        <v>194</v>
      </c>
      <c r="E96" s="10" t="s">
        <v>296</v>
      </c>
      <c r="F96" s="13" t="s">
        <v>299</v>
      </c>
      <c r="G96" s="14" t="s">
        <v>408</v>
      </c>
      <c r="H96" s="15">
        <v>0</v>
      </c>
      <c r="I96" s="16">
        <v>0</v>
      </c>
      <c r="J96" s="17">
        <f t="shared" si="12"/>
        <v>0</v>
      </c>
      <c r="K96" s="15">
        <v>0</v>
      </c>
      <c r="L96" s="16">
        <v>0</v>
      </c>
      <c r="M96" s="17">
        <f t="shared" si="13"/>
        <v>0</v>
      </c>
      <c r="N96" s="16">
        <v>0</v>
      </c>
      <c r="O96" s="16">
        <v>0</v>
      </c>
      <c r="P96" s="17">
        <f t="shared" si="14"/>
        <v>0</v>
      </c>
      <c r="Q96" s="17">
        <f t="shared" si="15"/>
        <v>0</v>
      </c>
      <c r="R96" s="16" t="str">
        <f>VLOOKUP(Q96,Sheet1!$A$1:$B$7,2,1)</f>
        <v>Kém</v>
      </c>
      <c r="S96" s="18" t="s">
        <v>393</v>
      </c>
      <c r="T96" s="18" t="s">
        <v>393</v>
      </c>
    </row>
    <row r="97" spans="1:20" ht="21" customHeight="1" x14ac:dyDescent="0.25">
      <c r="A97" s="11">
        <v>929</v>
      </c>
      <c r="B97" s="10" t="s">
        <v>310</v>
      </c>
      <c r="C97" s="12" t="s">
        <v>238</v>
      </c>
      <c r="D97" s="12" t="s">
        <v>87</v>
      </c>
      <c r="E97" s="10" t="s">
        <v>296</v>
      </c>
      <c r="F97" s="13" t="s">
        <v>311</v>
      </c>
      <c r="G97" s="14" t="s">
        <v>418</v>
      </c>
      <c r="H97" s="15">
        <v>0</v>
      </c>
      <c r="I97" s="16">
        <v>0</v>
      </c>
      <c r="J97" s="17">
        <f t="shared" si="12"/>
        <v>0</v>
      </c>
      <c r="K97" s="15">
        <v>0</v>
      </c>
      <c r="L97" s="16">
        <v>0</v>
      </c>
      <c r="M97" s="17">
        <f t="shared" si="13"/>
        <v>0</v>
      </c>
      <c r="N97" s="16">
        <v>0</v>
      </c>
      <c r="O97" s="16">
        <v>0</v>
      </c>
      <c r="P97" s="17">
        <f t="shared" si="14"/>
        <v>0</v>
      </c>
      <c r="Q97" s="17">
        <f t="shared" si="15"/>
        <v>0</v>
      </c>
      <c r="R97" s="16" t="str">
        <f>VLOOKUP(Q97,Sheet1!$A$1:$B$7,2,1)</f>
        <v>Kém</v>
      </c>
      <c r="S97" s="18" t="s">
        <v>393</v>
      </c>
      <c r="T97" s="18" t="s">
        <v>393</v>
      </c>
    </row>
    <row r="98" spans="1:20" ht="21" customHeight="1" x14ac:dyDescent="0.25">
      <c r="A98" s="11">
        <v>930</v>
      </c>
      <c r="B98" s="10" t="s">
        <v>312</v>
      </c>
      <c r="C98" s="12" t="s">
        <v>313</v>
      </c>
      <c r="D98" s="12" t="s">
        <v>87</v>
      </c>
      <c r="E98" s="10" t="s">
        <v>296</v>
      </c>
      <c r="F98" s="13" t="s">
        <v>314</v>
      </c>
      <c r="G98" s="14" t="s">
        <v>408</v>
      </c>
      <c r="H98" s="15">
        <v>0</v>
      </c>
      <c r="I98" s="16">
        <v>0</v>
      </c>
      <c r="J98" s="17">
        <f t="shared" si="12"/>
        <v>0</v>
      </c>
      <c r="K98" s="15">
        <v>0</v>
      </c>
      <c r="L98" s="16">
        <v>0</v>
      </c>
      <c r="M98" s="17">
        <f t="shared" si="13"/>
        <v>0</v>
      </c>
      <c r="N98" s="16">
        <v>0</v>
      </c>
      <c r="O98" s="16">
        <v>0</v>
      </c>
      <c r="P98" s="17">
        <f t="shared" si="14"/>
        <v>0</v>
      </c>
      <c r="Q98" s="17">
        <f t="shared" si="15"/>
        <v>0</v>
      </c>
      <c r="R98" s="16" t="str">
        <f>VLOOKUP(Q98,Sheet1!$A$1:$B$7,2,1)</f>
        <v>Kém</v>
      </c>
      <c r="S98" s="18" t="s">
        <v>393</v>
      </c>
      <c r="T98" s="18" t="s">
        <v>393</v>
      </c>
    </row>
    <row r="99" spans="1:20" ht="21" customHeight="1" x14ac:dyDescent="0.25">
      <c r="A99" s="11">
        <v>931</v>
      </c>
      <c r="B99" s="10" t="s">
        <v>315</v>
      </c>
      <c r="C99" s="12" t="s">
        <v>316</v>
      </c>
      <c r="D99" s="12" t="s">
        <v>91</v>
      </c>
      <c r="E99" s="10" t="s">
        <v>296</v>
      </c>
      <c r="F99" s="13" t="s">
        <v>195</v>
      </c>
      <c r="G99" s="14" t="s">
        <v>415</v>
      </c>
      <c r="H99" s="15">
        <v>0</v>
      </c>
      <c r="I99" s="16">
        <v>0</v>
      </c>
      <c r="J99" s="17">
        <f t="shared" si="12"/>
        <v>0</v>
      </c>
      <c r="K99" s="15">
        <v>0</v>
      </c>
      <c r="L99" s="16">
        <v>0</v>
      </c>
      <c r="M99" s="17">
        <f t="shared" si="13"/>
        <v>0</v>
      </c>
      <c r="N99" s="16">
        <v>0</v>
      </c>
      <c r="O99" s="16">
        <v>0</v>
      </c>
      <c r="P99" s="17">
        <f t="shared" si="14"/>
        <v>0</v>
      </c>
      <c r="Q99" s="17">
        <f t="shared" si="15"/>
        <v>0</v>
      </c>
      <c r="R99" s="16" t="str">
        <f>VLOOKUP(Q99,Sheet1!$A$1:$B$7,2,1)</f>
        <v>Kém</v>
      </c>
      <c r="S99" s="18" t="s">
        <v>393</v>
      </c>
      <c r="T99" s="18" t="s">
        <v>393</v>
      </c>
    </row>
    <row r="100" spans="1:20" ht="21" customHeight="1" x14ac:dyDescent="0.25">
      <c r="A100" s="11">
        <v>932</v>
      </c>
      <c r="B100" s="10" t="s">
        <v>320</v>
      </c>
      <c r="C100" s="12" t="s">
        <v>321</v>
      </c>
      <c r="D100" s="12" t="s">
        <v>61</v>
      </c>
      <c r="E100" s="10" t="s">
        <v>296</v>
      </c>
      <c r="F100" s="13" t="s">
        <v>322</v>
      </c>
      <c r="G100" s="14" t="s">
        <v>408</v>
      </c>
      <c r="H100" s="15">
        <v>0</v>
      </c>
      <c r="I100" s="16">
        <v>0</v>
      </c>
      <c r="J100" s="17">
        <f t="shared" si="12"/>
        <v>0</v>
      </c>
      <c r="K100" s="15">
        <v>0</v>
      </c>
      <c r="L100" s="16">
        <v>0</v>
      </c>
      <c r="M100" s="17">
        <f t="shared" si="13"/>
        <v>0</v>
      </c>
      <c r="N100" s="16">
        <v>0</v>
      </c>
      <c r="O100" s="16">
        <v>0</v>
      </c>
      <c r="P100" s="17">
        <f t="shared" si="14"/>
        <v>0</v>
      </c>
      <c r="Q100" s="17">
        <f t="shared" si="15"/>
        <v>0</v>
      </c>
      <c r="R100" s="16" t="str">
        <f>VLOOKUP(Q100,Sheet1!$A$1:$B$7,2,1)</f>
        <v>Kém</v>
      </c>
      <c r="S100" s="18" t="s">
        <v>393</v>
      </c>
      <c r="T100" s="18" t="s">
        <v>393</v>
      </c>
    </row>
    <row r="101" spans="1:20" ht="21" customHeight="1" x14ac:dyDescent="0.25">
      <c r="A101" s="11">
        <v>933</v>
      </c>
      <c r="B101" s="10" t="s">
        <v>323</v>
      </c>
      <c r="C101" s="12" t="s">
        <v>94</v>
      </c>
      <c r="D101" s="12" t="s">
        <v>65</v>
      </c>
      <c r="E101" s="10" t="s">
        <v>296</v>
      </c>
      <c r="F101" s="13" t="s">
        <v>83</v>
      </c>
      <c r="G101" s="14" t="s">
        <v>419</v>
      </c>
      <c r="H101" s="15">
        <v>0</v>
      </c>
      <c r="I101" s="16">
        <v>0</v>
      </c>
      <c r="J101" s="17">
        <f t="shared" si="12"/>
        <v>0</v>
      </c>
      <c r="K101" s="15">
        <v>0</v>
      </c>
      <c r="L101" s="16">
        <v>0</v>
      </c>
      <c r="M101" s="17">
        <f t="shared" si="13"/>
        <v>0</v>
      </c>
      <c r="N101" s="16">
        <v>0</v>
      </c>
      <c r="O101" s="16">
        <v>0</v>
      </c>
      <c r="P101" s="17">
        <f t="shared" si="14"/>
        <v>0</v>
      </c>
      <c r="Q101" s="17">
        <f t="shared" si="15"/>
        <v>0</v>
      </c>
      <c r="R101" s="16" t="str">
        <f>VLOOKUP(Q101,Sheet1!$A$1:$B$7,2,1)</f>
        <v>Kém</v>
      </c>
      <c r="S101" s="18" t="s">
        <v>393</v>
      </c>
      <c r="T101" s="18" t="s">
        <v>393</v>
      </c>
    </row>
    <row r="102" spans="1:20" ht="21" customHeight="1" x14ac:dyDescent="0.25">
      <c r="A102" s="11">
        <v>934</v>
      </c>
      <c r="B102" s="10" t="s">
        <v>324</v>
      </c>
      <c r="C102" s="12" t="s">
        <v>265</v>
      </c>
      <c r="D102" s="12" t="s">
        <v>66</v>
      </c>
      <c r="E102" s="10" t="s">
        <v>296</v>
      </c>
      <c r="F102" s="13" t="s">
        <v>319</v>
      </c>
      <c r="G102" s="14" t="s">
        <v>408</v>
      </c>
      <c r="H102" s="15">
        <v>0</v>
      </c>
      <c r="I102" s="16">
        <v>0</v>
      </c>
      <c r="J102" s="17">
        <f t="shared" si="12"/>
        <v>0</v>
      </c>
      <c r="K102" s="15">
        <v>0</v>
      </c>
      <c r="L102" s="16">
        <v>0</v>
      </c>
      <c r="M102" s="17">
        <f t="shared" si="13"/>
        <v>0</v>
      </c>
      <c r="N102" s="16">
        <v>0</v>
      </c>
      <c r="O102" s="16">
        <v>0</v>
      </c>
      <c r="P102" s="17">
        <f t="shared" si="14"/>
        <v>0</v>
      </c>
      <c r="Q102" s="17">
        <f t="shared" si="15"/>
        <v>0</v>
      </c>
      <c r="R102" s="16" t="str">
        <f>VLOOKUP(Q102,Sheet1!$A$1:$B$7,2,1)</f>
        <v>Kém</v>
      </c>
      <c r="S102" s="18" t="s">
        <v>393</v>
      </c>
      <c r="T102" s="18" t="s">
        <v>393</v>
      </c>
    </row>
    <row r="103" spans="1:20" ht="21" customHeight="1" x14ac:dyDescent="0.25">
      <c r="A103" s="11">
        <v>935</v>
      </c>
      <c r="B103" s="10" t="s">
        <v>325</v>
      </c>
      <c r="C103" s="12" t="s">
        <v>326</v>
      </c>
      <c r="D103" s="12" t="s">
        <v>209</v>
      </c>
      <c r="E103" s="10" t="s">
        <v>296</v>
      </c>
      <c r="F103" s="13" t="s">
        <v>46</v>
      </c>
      <c r="G103" s="14" t="s">
        <v>405</v>
      </c>
      <c r="H103" s="15">
        <v>0</v>
      </c>
      <c r="I103" s="16">
        <v>0</v>
      </c>
      <c r="J103" s="17">
        <f t="shared" si="12"/>
        <v>0</v>
      </c>
      <c r="K103" s="15">
        <v>0</v>
      </c>
      <c r="L103" s="16">
        <v>0</v>
      </c>
      <c r="M103" s="17">
        <f t="shared" si="13"/>
        <v>0</v>
      </c>
      <c r="N103" s="16">
        <v>0</v>
      </c>
      <c r="O103" s="16">
        <v>0</v>
      </c>
      <c r="P103" s="17">
        <f t="shared" si="14"/>
        <v>0</v>
      </c>
      <c r="Q103" s="17">
        <f t="shared" si="15"/>
        <v>0</v>
      </c>
      <c r="R103" s="16" t="str">
        <f>VLOOKUP(Q103,Sheet1!$A$1:$B$7,2,1)</f>
        <v>Kém</v>
      </c>
      <c r="S103" s="18" t="s">
        <v>393</v>
      </c>
      <c r="T103" s="18" t="s">
        <v>393</v>
      </c>
    </row>
    <row r="104" spans="1:20" ht="21" customHeight="1" x14ac:dyDescent="0.25">
      <c r="A104" s="11">
        <v>936</v>
      </c>
      <c r="B104" s="10" t="s">
        <v>331</v>
      </c>
      <c r="C104" s="27" t="s">
        <v>332</v>
      </c>
      <c r="D104" s="27" t="s">
        <v>35</v>
      </c>
      <c r="E104" s="10" t="s">
        <v>330</v>
      </c>
      <c r="F104" s="13" t="s">
        <v>38</v>
      </c>
      <c r="G104" s="14" t="s">
        <v>408</v>
      </c>
      <c r="H104" s="15">
        <v>0</v>
      </c>
      <c r="I104" s="16">
        <v>0</v>
      </c>
      <c r="J104" s="17">
        <f t="shared" si="12"/>
        <v>0</v>
      </c>
      <c r="K104" s="15">
        <v>0</v>
      </c>
      <c r="L104" s="16">
        <v>0</v>
      </c>
      <c r="M104" s="17">
        <f t="shared" si="13"/>
        <v>0</v>
      </c>
      <c r="N104" s="16">
        <v>0</v>
      </c>
      <c r="O104" s="16">
        <v>0</v>
      </c>
      <c r="P104" s="17">
        <f t="shared" si="14"/>
        <v>0</v>
      </c>
      <c r="Q104" s="17">
        <f t="shared" si="15"/>
        <v>0</v>
      </c>
      <c r="R104" s="16" t="str">
        <f>VLOOKUP(Q104,Sheet1!$A$1:$B$7,2,1)</f>
        <v>Kém</v>
      </c>
      <c r="S104" s="18" t="s">
        <v>393</v>
      </c>
      <c r="T104" s="18" t="s">
        <v>393</v>
      </c>
    </row>
    <row r="105" spans="1:20" ht="21" customHeight="1" x14ac:dyDescent="0.25">
      <c r="A105" s="11">
        <v>937</v>
      </c>
      <c r="B105" s="10" t="s">
        <v>334</v>
      </c>
      <c r="C105" s="12" t="s">
        <v>72</v>
      </c>
      <c r="D105" s="12" t="s">
        <v>48</v>
      </c>
      <c r="E105" s="10" t="s">
        <v>333</v>
      </c>
      <c r="F105" s="13" t="s">
        <v>335</v>
      </c>
      <c r="G105" s="14" t="s">
        <v>405</v>
      </c>
      <c r="H105" s="15">
        <v>0</v>
      </c>
      <c r="I105" s="16">
        <v>0</v>
      </c>
      <c r="J105" s="17">
        <f t="shared" si="12"/>
        <v>0</v>
      </c>
      <c r="K105" s="15">
        <v>0</v>
      </c>
      <c r="L105" s="16">
        <v>0</v>
      </c>
      <c r="M105" s="17">
        <f t="shared" si="13"/>
        <v>0</v>
      </c>
      <c r="N105" s="16">
        <v>0</v>
      </c>
      <c r="O105" s="16">
        <v>0</v>
      </c>
      <c r="P105" s="17">
        <f t="shared" si="14"/>
        <v>0</v>
      </c>
      <c r="Q105" s="17">
        <f t="shared" si="15"/>
        <v>0</v>
      </c>
      <c r="R105" s="16" t="str">
        <f>VLOOKUP(Q105,Sheet1!$A$1:$B$7,2,1)</f>
        <v>Kém</v>
      </c>
      <c r="S105" s="18" t="s">
        <v>393</v>
      </c>
      <c r="T105" s="18" t="s">
        <v>393</v>
      </c>
    </row>
    <row r="106" spans="1:20" ht="21" customHeight="1" x14ac:dyDescent="0.25">
      <c r="A106" s="11">
        <v>938</v>
      </c>
      <c r="B106" s="10" t="s">
        <v>336</v>
      </c>
      <c r="C106" s="12" t="s">
        <v>253</v>
      </c>
      <c r="D106" s="12" t="s">
        <v>50</v>
      </c>
      <c r="E106" s="10" t="s">
        <v>333</v>
      </c>
      <c r="F106" s="13" t="s">
        <v>337</v>
      </c>
      <c r="G106" s="14" t="s">
        <v>407</v>
      </c>
      <c r="H106" s="15">
        <v>0</v>
      </c>
      <c r="I106" s="16">
        <v>0</v>
      </c>
      <c r="J106" s="17">
        <f t="shared" si="12"/>
        <v>0</v>
      </c>
      <c r="K106" s="15">
        <v>0</v>
      </c>
      <c r="L106" s="16">
        <v>0</v>
      </c>
      <c r="M106" s="17">
        <f t="shared" si="13"/>
        <v>0</v>
      </c>
      <c r="N106" s="16">
        <v>0</v>
      </c>
      <c r="O106" s="16">
        <v>0</v>
      </c>
      <c r="P106" s="17">
        <f t="shared" si="14"/>
        <v>0</v>
      </c>
      <c r="Q106" s="17">
        <f t="shared" si="15"/>
        <v>0</v>
      </c>
      <c r="R106" s="16" t="str">
        <f>VLOOKUP(Q106,Sheet1!$A$1:$B$7,2,1)</f>
        <v>Kém</v>
      </c>
      <c r="S106" s="18" t="s">
        <v>393</v>
      </c>
      <c r="T106" s="18" t="s">
        <v>393</v>
      </c>
    </row>
    <row r="107" spans="1:20" ht="21" customHeight="1" x14ac:dyDescent="0.25">
      <c r="A107" s="11">
        <v>939</v>
      </c>
      <c r="B107" s="10" t="s">
        <v>338</v>
      </c>
      <c r="C107" s="12" t="s">
        <v>339</v>
      </c>
      <c r="D107" s="12" t="s">
        <v>340</v>
      </c>
      <c r="E107" s="10" t="s">
        <v>333</v>
      </c>
      <c r="F107" s="13" t="s">
        <v>341</v>
      </c>
      <c r="G107" s="14" t="s">
        <v>414</v>
      </c>
      <c r="H107" s="15">
        <v>0</v>
      </c>
      <c r="I107" s="16">
        <v>0</v>
      </c>
      <c r="J107" s="17">
        <f t="shared" si="12"/>
        <v>0</v>
      </c>
      <c r="K107" s="15">
        <v>0</v>
      </c>
      <c r="L107" s="16">
        <v>0</v>
      </c>
      <c r="M107" s="17">
        <f t="shared" si="13"/>
        <v>0</v>
      </c>
      <c r="N107" s="16">
        <v>0</v>
      </c>
      <c r="O107" s="16">
        <v>0</v>
      </c>
      <c r="P107" s="17">
        <f t="shared" si="14"/>
        <v>0</v>
      </c>
      <c r="Q107" s="17">
        <f t="shared" si="15"/>
        <v>0</v>
      </c>
      <c r="R107" s="16" t="str">
        <f>VLOOKUP(Q107,Sheet1!$A$1:$B$7,2,1)</f>
        <v>Kém</v>
      </c>
      <c r="S107" s="18" t="s">
        <v>393</v>
      </c>
      <c r="T107" s="18" t="s">
        <v>393</v>
      </c>
    </row>
    <row r="108" spans="1:20" ht="21" customHeight="1" x14ac:dyDescent="0.25">
      <c r="A108" s="11">
        <v>940</v>
      </c>
      <c r="B108" s="10" t="s">
        <v>345</v>
      </c>
      <c r="C108" s="12" t="s">
        <v>346</v>
      </c>
      <c r="D108" s="12" t="s">
        <v>329</v>
      </c>
      <c r="E108" s="10" t="s">
        <v>342</v>
      </c>
      <c r="F108" s="13" t="s">
        <v>97</v>
      </c>
      <c r="G108" s="14" t="s">
        <v>405</v>
      </c>
      <c r="H108" s="15">
        <v>0</v>
      </c>
      <c r="I108" s="16">
        <v>0</v>
      </c>
      <c r="J108" s="17">
        <f t="shared" si="12"/>
        <v>0</v>
      </c>
      <c r="K108" s="15">
        <v>0</v>
      </c>
      <c r="L108" s="16">
        <v>0</v>
      </c>
      <c r="M108" s="17">
        <f t="shared" si="13"/>
        <v>0</v>
      </c>
      <c r="N108" s="16">
        <v>0</v>
      </c>
      <c r="O108" s="16">
        <v>0</v>
      </c>
      <c r="P108" s="17">
        <f t="shared" si="14"/>
        <v>0</v>
      </c>
      <c r="Q108" s="17">
        <f t="shared" si="15"/>
        <v>0</v>
      </c>
      <c r="R108" s="16" t="str">
        <f>VLOOKUP(Q108,Sheet1!$A$1:$B$7,2,1)</f>
        <v>Kém</v>
      </c>
      <c r="S108" s="18" t="s">
        <v>393</v>
      </c>
      <c r="T108" s="18" t="s">
        <v>393</v>
      </c>
    </row>
    <row r="109" spans="1:20" s="37" customFormat="1" ht="21" customHeight="1" x14ac:dyDescent="0.25">
      <c r="A109" s="28">
        <v>941</v>
      </c>
      <c r="B109" s="29" t="s">
        <v>249</v>
      </c>
      <c r="C109" s="30" t="s">
        <v>250</v>
      </c>
      <c r="D109" s="30" t="s">
        <v>48</v>
      </c>
      <c r="E109" s="29" t="s">
        <v>236</v>
      </c>
      <c r="F109" s="31" t="s">
        <v>251</v>
      </c>
      <c r="G109" s="32" t="s">
        <v>405</v>
      </c>
      <c r="H109" s="33">
        <v>0</v>
      </c>
      <c r="I109" s="34">
        <v>0</v>
      </c>
      <c r="J109" s="35">
        <f t="shared" si="12"/>
        <v>0</v>
      </c>
      <c r="K109" s="33">
        <v>0</v>
      </c>
      <c r="L109" s="34">
        <v>0</v>
      </c>
      <c r="M109" s="35">
        <f t="shared" si="13"/>
        <v>0</v>
      </c>
      <c r="N109" s="34">
        <v>0</v>
      </c>
      <c r="O109" s="34">
        <v>0</v>
      </c>
      <c r="P109" s="35">
        <f t="shared" si="14"/>
        <v>0</v>
      </c>
      <c r="Q109" s="35">
        <f t="shared" si="15"/>
        <v>0</v>
      </c>
      <c r="R109" s="34" t="str">
        <f>VLOOKUP(Q109,Sheet1!$A$1:$B$7,2,1)</f>
        <v>Kém</v>
      </c>
      <c r="S109" s="36" t="s">
        <v>393</v>
      </c>
      <c r="T109" s="36" t="s">
        <v>393</v>
      </c>
    </row>
  </sheetData>
  <mergeCells count="24">
    <mergeCell ref="F8:F9"/>
    <mergeCell ref="N8:O8"/>
    <mergeCell ref="Q8:Q9"/>
    <mergeCell ref="H8:I8"/>
    <mergeCell ref="J8:J9"/>
    <mergeCell ref="K8:L8"/>
    <mergeCell ref="M8:M9"/>
    <mergeCell ref="P8:P9"/>
    <mergeCell ref="R8:R9"/>
    <mergeCell ref="S8:S9"/>
    <mergeCell ref="G8:G9"/>
    <mergeCell ref="A1:H1"/>
    <mergeCell ref="J1:T1"/>
    <mergeCell ref="A2:H2"/>
    <mergeCell ref="J2:T2"/>
    <mergeCell ref="A4:T4"/>
    <mergeCell ref="A6:T6"/>
    <mergeCell ref="A5:T5"/>
    <mergeCell ref="A8:A9"/>
    <mergeCell ref="B8:B9"/>
    <mergeCell ref="C8:C9"/>
    <mergeCell ref="D8:D9"/>
    <mergeCell ref="E8:E9"/>
    <mergeCell ref="T8:T9"/>
  </mergeCells>
  <pageMargins left="0" right="0" top="0" bottom="0" header="0" footer="0"/>
  <pageSetup paperSize="9" scale="78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"/>
  <sheetViews>
    <sheetView tabSelected="1" zoomScaleNormal="100" workbookViewId="0">
      <selection activeCell="C113" sqref="C113"/>
    </sheetView>
  </sheetViews>
  <sheetFormatPr defaultRowHeight="15" x14ac:dyDescent="0.25"/>
  <cols>
    <col min="1" max="1" width="4.7109375" style="3" customWidth="1"/>
    <col min="2" max="2" width="14.42578125" style="3" customWidth="1"/>
    <col min="3" max="3" width="17.7109375" style="3" customWidth="1"/>
    <col min="4" max="4" width="9.5703125" style="3" customWidth="1"/>
    <col min="5" max="5" width="16.140625" style="3" customWidth="1"/>
    <col min="6" max="6" width="12.85546875" style="3" customWidth="1"/>
    <col min="7" max="7" width="17.7109375" style="3" customWidth="1"/>
    <col min="8" max="9" width="5.7109375" style="5" hidden="1" customWidth="1"/>
    <col min="10" max="10" width="12.5703125" style="6" customWidth="1"/>
    <col min="11" max="11" width="5.7109375" style="5" hidden="1" customWidth="1"/>
    <col min="12" max="12" width="0.7109375" style="5" hidden="1" customWidth="1"/>
    <col min="13" max="13" width="13.28515625" style="6" customWidth="1"/>
    <col min="14" max="15" width="5.7109375" style="5" hidden="1" customWidth="1"/>
    <col min="16" max="16" width="13.7109375" style="6" customWidth="1"/>
    <col min="17" max="17" width="23" style="3" customWidth="1"/>
    <col min="18" max="18" width="9.140625" style="3"/>
    <col min="19" max="19" width="15.28515625" style="3" bestFit="1" customWidth="1"/>
    <col min="20" max="16384" width="9.140625" style="3"/>
  </cols>
  <sheetData>
    <row r="1" spans="1:20" s="39" customFormat="1" ht="16.5" x14ac:dyDescent="0.25">
      <c r="A1" s="74" t="s">
        <v>449</v>
      </c>
      <c r="B1" s="74"/>
      <c r="C1" s="74"/>
      <c r="D1" s="74"/>
      <c r="E1" s="74"/>
      <c r="F1" s="74"/>
      <c r="G1" s="74"/>
      <c r="H1" s="74"/>
      <c r="I1" s="38"/>
      <c r="J1" s="43" t="s">
        <v>140</v>
      </c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s="39" customFormat="1" ht="18.75" x14ac:dyDescent="0.3">
      <c r="A2" s="75" t="s">
        <v>448</v>
      </c>
      <c r="B2" s="75"/>
      <c r="C2" s="75"/>
      <c r="D2" s="75"/>
      <c r="E2" s="75"/>
      <c r="F2" s="75"/>
      <c r="G2" s="75"/>
      <c r="H2" s="75"/>
      <c r="I2" s="40"/>
      <c r="J2" s="44" t="s">
        <v>450</v>
      </c>
      <c r="K2" s="44"/>
      <c r="L2" s="44"/>
      <c r="M2" s="44"/>
      <c r="N2" s="44"/>
      <c r="O2" s="44"/>
      <c r="P2" s="44"/>
      <c r="Q2" s="44"/>
      <c r="R2" s="44"/>
      <c r="S2" s="44"/>
      <c r="T2" s="44"/>
    </row>
    <row r="3" spans="1:20" s="39" customFormat="1" x14ac:dyDescent="0.25">
      <c r="A3" s="41"/>
      <c r="B3" s="41"/>
      <c r="C3" s="41"/>
      <c r="D3" s="41"/>
      <c r="E3" s="41"/>
      <c r="F3" s="41"/>
      <c r="G3" s="41"/>
      <c r="H3" s="41"/>
      <c r="I3" s="41"/>
      <c r="J3" s="42"/>
      <c r="K3" s="41"/>
      <c r="L3" s="41"/>
      <c r="M3" s="42"/>
      <c r="N3" s="41"/>
      <c r="O3" s="41"/>
      <c r="P3" s="42"/>
      <c r="Q3" s="42"/>
      <c r="R3" s="42"/>
      <c r="S3" s="42"/>
    </row>
    <row r="4" spans="1:20" s="39" customFormat="1" ht="41.25" customHeight="1" x14ac:dyDescent="0.3">
      <c r="A4" s="72" t="s">
        <v>446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5" spans="1:20" s="39" customFormat="1" ht="18.75" customHeight="1" x14ac:dyDescent="0.3">
      <c r="A5" s="72" t="s">
        <v>447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</row>
    <row r="6" spans="1:20" ht="21.75" customHeight="1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</row>
    <row r="7" spans="1:20" ht="15" customHeight="1" x14ac:dyDescent="0.25">
      <c r="A7" s="7"/>
      <c r="B7" s="7"/>
      <c r="C7" s="7"/>
      <c r="D7" s="7"/>
      <c r="E7" s="7"/>
      <c r="F7" s="7"/>
      <c r="G7" s="7"/>
      <c r="H7" s="8"/>
      <c r="I7" s="8"/>
      <c r="J7" s="7"/>
      <c r="K7" s="8"/>
      <c r="L7" s="8"/>
      <c r="M7" s="7"/>
      <c r="N7" s="8"/>
      <c r="O7" s="8"/>
      <c r="P7" s="7"/>
      <c r="Q7" s="7"/>
    </row>
    <row r="8" spans="1:20" s="85" customFormat="1" ht="17.25" customHeight="1" x14ac:dyDescent="0.25">
      <c r="A8" s="76" t="s">
        <v>0</v>
      </c>
      <c r="B8" s="76" t="s">
        <v>136</v>
      </c>
      <c r="C8" s="77" t="s">
        <v>1</v>
      </c>
      <c r="D8" s="78" t="s">
        <v>2</v>
      </c>
      <c r="E8" s="79" t="s">
        <v>3</v>
      </c>
      <c r="F8" s="80" t="s">
        <v>4</v>
      </c>
      <c r="G8" s="81" t="s">
        <v>396</v>
      </c>
      <c r="H8" s="82" t="s">
        <v>363</v>
      </c>
      <c r="I8" s="83"/>
      <c r="J8" s="84" t="s">
        <v>443</v>
      </c>
      <c r="K8" s="82" t="s">
        <v>364</v>
      </c>
      <c r="L8" s="83"/>
      <c r="M8" s="84" t="s">
        <v>444</v>
      </c>
      <c r="N8" s="82" t="s">
        <v>365</v>
      </c>
      <c r="O8" s="83"/>
      <c r="P8" s="84" t="s">
        <v>445</v>
      </c>
      <c r="Q8" s="76" t="s">
        <v>137</v>
      </c>
    </row>
    <row r="9" spans="1:20" s="85" customFormat="1" ht="12.75" customHeight="1" x14ac:dyDescent="0.25">
      <c r="A9" s="86"/>
      <c r="B9" s="86"/>
      <c r="C9" s="87"/>
      <c r="D9" s="88"/>
      <c r="E9" s="89"/>
      <c r="F9" s="90"/>
      <c r="G9" s="91"/>
      <c r="H9" s="92">
        <v>0.4</v>
      </c>
      <c r="I9" s="92">
        <v>0.6</v>
      </c>
      <c r="J9" s="93"/>
      <c r="K9" s="92">
        <v>0.4</v>
      </c>
      <c r="L9" s="94">
        <v>0.6</v>
      </c>
      <c r="M9" s="93"/>
      <c r="N9" s="92">
        <v>0.4</v>
      </c>
      <c r="O9" s="92">
        <v>0.6</v>
      </c>
      <c r="P9" s="93"/>
      <c r="Q9" s="86"/>
    </row>
    <row r="10" spans="1:20" s="85" customFormat="1" ht="15.75" hidden="1" customHeight="1" x14ac:dyDescent="0.25">
      <c r="A10" s="95">
        <v>842</v>
      </c>
      <c r="B10" s="94" t="s">
        <v>230</v>
      </c>
      <c r="C10" s="96" t="s">
        <v>222</v>
      </c>
      <c r="D10" s="96" t="s">
        <v>191</v>
      </c>
      <c r="E10" s="94" t="s">
        <v>225</v>
      </c>
      <c r="F10" s="97" t="s">
        <v>231</v>
      </c>
      <c r="G10" s="98" t="s">
        <v>422</v>
      </c>
      <c r="H10" s="99">
        <v>8</v>
      </c>
      <c r="I10" s="100">
        <v>5.5</v>
      </c>
      <c r="J10" s="101">
        <f t="shared" ref="J10:J73" si="0">ROUND(SUMPRODUCT($H$9:$I$9,H10:I10),1)</f>
        <v>6.5</v>
      </c>
      <c r="K10" s="99">
        <v>6</v>
      </c>
      <c r="L10" s="100">
        <v>3</v>
      </c>
      <c r="M10" s="101">
        <f t="shared" ref="M10:M73" si="1">ROUND(SUMPRODUCT($K$9:$L$9,K10:L10),1)</f>
        <v>4.2</v>
      </c>
      <c r="N10" s="100">
        <v>4</v>
      </c>
      <c r="O10" s="100">
        <v>9</v>
      </c>
      <c r="P10" s="101">
        <f t="shared" ref="P10:P20" si="2">ROUND(SUMPRODUCT($N$9:$O$9,N10:O10),1)</f>
        <v>7</v>
      </c>
      <c r="Q10" s="102"/>
    </row>
    <row r="11" spans="1:20" s="85" customFormat="1" ht="15.75" hidden="1" customHeight="1" x14ac:dyDescent="0.25">
      <c r="A11" s="95">
        <v>843</v>
      </c>
      <c r="B11" s="94" t="s">
        <v>272</v>
      </c>
      <c r="C11" s="96" t="s">
        <v>172</v>
      </c>
      <c r="D11" s="96" t="s">
        <v>273</v>
      </c>
      <c r="E11" s="94" t="s">
        <v>261</v>
      </c>
      <c r="F11" s="97" t="s">
        <v>274</v>
      </c>
      <c r="G11" s="98" t="s">
        <v>416</v>
      </c>
      <c r="H11" s="99">
        <v>6</v>
      </c>
      <c r="I11" s="100">
        <v>3.5</v>
      </c>
      <c r="J11" s="101">
        <f t="shared" si="0"/>
        <v>4.5</v>
      </c>
      <c r="K11" s="99">
        <v>4</v>
      </c>
      <c r="L11" s="100">
        <v>7</v>
      </c>
      <c r="M11" s="101">
        <f t="shared" si="1"/>
        <v>5.8</v>
      </c>
      <c r="N11" s="100">
        <v>7</v>
      </c>
      <c r="O11" s="100">
        <v>5</v>
      </c>
      <c r="P11" s="101">
        <f t="shared" si="2"/>
        <v>5.8</v>
      </c>
      <c r="Q11" s="102"/>
    </row>
    <row r="12" spans="1:20" s="85" customFormat="1" ht="15.75" hidden="1" customHeight="1" x14ac:dyDescent="0.25">
      <c r="A12" s="95">
        <v>844</v>
      </c>
      <c r="B12" s="94" t="s">
        <v>303</v>
      </c>
      <c r="C12" s="96" t="s">
        <v>304</v>
      </c>
      <c r="D12" s="96" t="s">
        <v>45</v>
      </c>
      <c r="E12" s="94" t="s">
        <v>296</v>
      </c>
      <c r="F12" s="97" t="s">
        <v>305</v>
      </c>
      <c r="G12" s="98" t="s">
        <v>428</v>
      </c>
      <c r="H12" s="99">
        <v>7</v>
      </c>
      <c r="I12" s="100">
        <v>4.5</v>
      </c>
      <c r="J12" s="101">
        <f t="shared" si="0"/>
        <v>5.5</v>
      </c>
      <c r="K12" s="99">
        <v>6</v>
      </c>
      <c r="L12" s="100">
        <v>7</v>
      </c>
      <c r="M12" s="101">
        <f t="shared" si="1"/>
        <v>6.6</v>
      </c>
      <c r="N12" s="100">
        <v>4</v>
      </c>
      <c r="O12" s="100">
        <v>5</v>
      </c>
      <c r="P12" s="101">
        <f t="shared" si="2"/>
        <v>4.5999999999999996</v>
      </c>
      <c r="Q12" s="102"/>
    </row>
    <row r="13" spans="1:20" s="85" customFormat="1" ht="15.75" hidden="1" customHeight="1" x14ac:dyDescent="0.25">
      <c r="A13" s="95">
        <v>845</v>
      </c>
      <c r="B13" s="94" t="s">
        <v>232</v>
      </c>
      <c r="C13" s="96" t="s">
        <v>74</v>
      </c>
      <c r="D13" s="96" t="s">
        <v>233</v>
      </c>
      <c r="E13" s="94" t="s">
        <v>225</v>
      </c>
      <c r="F13" s="97" t="s">
        <v>234</v>
      </c>
      <c r="G13" s="98" t="s">
        <v>407</v>
      </c>
      <c r="H13" s="99">
        <v>7</v>
      </c>
      <c r="I13" s="100">
        <v>7.5</v>
      </c>
      <c r="J13" s="101">
        <f t="shared" si="0"/>
        <v>7.3</v>
      </c>
      <c r="K13" s="99">
        <v>7</v>
      </c>
      <c r="L13" s="100">
        <v>6</v>
      </c>
      <c r="M13" s="101">
        <f t="shared" si="1"/>
        <v>6.4</v>
      </c>
      <c r="N13" s="100">
        <v>4</v>
      </c>
      <c r="O13" s="100">
        <v>5</v>
      </c>
      <c r="P13" s="101">
        <f t="shared" si="2"/>
        <v>4.5999999999999996</v>
      </c>
      <c r="Q13" s="102"/>
    </row>
    <row r="14" spans="1:20" s="85" customFormat="1" ht="15.75" hidden="1" customHeight="1" x14ac:dyDescent="0.25">
      <c r="A14" s="95">
        <v>846</v>
      </c>
      <c r="B14" s="95" t="s">
        <v>18</v>
      </c>
      <c r="C14" s="103" t="s">
        <v>19</v>
      </c>
      <c r="D14" s="103" t="s">
        <v>20</v>
      </c>
      <c r="E14" s="95" t="s">
        <v>5</v>
      </c>
      <c r="F14" s="104" t="s">
        <v>21</v>
      </c>
      <c r="G14" s="98" t="s">
        <v>407</v>
      </c>
      <c r="H14" s="99">
        <v>8</v>
      </c>
      <c r="I14" s="100">
        <v>6</v>
      </c>
      <c r="J14" s="101">
        <f t="shared" si="0"/>
        <v>6.8</v>
      </c>
      <c r="K14" s="99">
        <v>5</v>
      </c>
      <c r="L14" s="100">
        <v>3</v>
      </c>
      <c r="M14" s="101">
        <f t="shared" si="1"/>
        <v>3.8</v>
      </c>
      <c r="N14" s="100">
        <v>7</v>
      </c>
      <c r="O14" s="100">
        <v>8</v>
      </c>
      <c r="P14" s="101">
        <f t="shared" si="2"/>
        <v>7.6</v>
      </c>
      <c r="Q14" s="102"/>
    </row>
    <row r="15" spans="1:20" s="85" customFormat="1" ht="15.75" hidden="1" customHeight="1" x14ac:dyDescent="0.25">
      <c r="A15" s="95">
        <v>847</v>
      </c>
      <c r="B15" s="95" t="s">
        <v>88</v>
      </c>
      <c r="C15" s="103" t="s">
        <v>62</v>
      </c>
      <c r="D15" s="103" t="s">
        <v>89</v>
      </c>
      <c r="E15" s="95" t="s">
        <v>71</v>
      </c>
      <c r="F15" s="104" t="s">
        <v>90</v>
      </c>
      <c r="G15" s="98" t="s">
        <v>405</v>
      </c>
      <c r="H15" s="99">
        <v>5</v>
      </c>
      <c r="I15" s="100">
        <v>4</v>
      </c>
      <c r="J15" s="101">
        <f t="shared" si="0"/>
        <v>4.4000000000000004</v>
      </c>
      <c r="K15" s="99">
        <v>5</v>
      </c>
      <c r="L15" s="100">
        <v>6.5</v>
      </c>
      <c r="M15" s="101">
        <f t="shared" si="1"/>
        <v>5.9</v>
      </c>
      <c r="N15" s="100">
        <v>5</v>
      </c>
      <c r="O15" s="100">
        <v>7</v>
      </c>
      <c r="P15" s="101">
        <f t="shared" si="2"/>
        <v>6.2</v>
      </c>
      <c r="Q15" s="102"/>
    </row>
    <row r="16" spans="1:20" s="85" customFormat="1" ht="15.75" hidden="1" customHeight="1" x14ac:dyDescent="0.25">
      <c r="A16" s="95">
        <v>848</v>
      </c>
      <c r="B16" s="94" t="s">
        <v>368</v>
      </c>
      <c r="C16" s="96" t="s">
        <v>64</v>
      </c>
      <c r="D16" s="96" t="s">
        <v>98</v>
      </c>
      <c r="E16" s="94" t="s">
        <v>373</v>
      </c>
      <c r="F16" s="97"/>
      <c r="G16" s="98"/>
      <c r="H16" s="99">
        <v>8</v>
      </c>
      <c r="I16" s="100">
        <v>5.5</v>
      </c>
      <c r="J16" s="101">
        <f t="shared" si="0"/>
        <v>6.5</v>
      </c>
      <c r="K16" s="99">
        <v>7</v>
      </c>
      <c r="L16" s="100">
        <v>5.5</v>
      </c>
      <c r="M16" s="101">
        <f t="shared" si="1"/>
        <v>6.1</v>
      </c>
      <c r="N16" s="100">
        <v>0</v>
      </c>
      <c r="O16" s="100">
        <v>0</v>
      </c>
      <c r="P16" s="101">
        <f t="shared" si="2"/>
        <v>0</v>
      </c>
      <c r="Q16" s="102"/>
    </row>
    <row r="17" spans="1:17" s="85" customFormat="1" ht="15.75" hidden="1" customHeight="1" x14ac:dyDescent="0.25">
      <c r="A17" s="95">
        <v>849</v>
      </c>
      <c r="B17" s="94" t="s">
        <v>368</v>
      </c>
      <c r="C17" s="96" t="s">
        <v>104</v>
      </c>
      <c r="D17" s="96" t="s">
        <v>110</v>
      </c>
      <c r="E17" s="94" t="s">
        <v>374</v>
      </c>
      <c r="F17" s="97"/>
      <c r="G17" s="98"/>
      <c r="H17" s="99">
        <v>5</v>
      </c>
      <c r="I17" s="100">
        <v>6.5</v>
      </c>
      <c r="J17" s="101">
        <f t="shared" si="0"/>
        <v>5.9</v>
      </c>
      <c r="K17" s="99">
        <v>0</v>
      </c>
      <c r="L17" s="100">
        <v>0</v>
      </c>
      <c r="M17" s="101">
        <f t="shared" si="1"/>
        <v>0</v>
      </c>
      <c r="N17" s="100">
        <v>0</v>
      </c>
      <c r="O17" s="100">
        <v>0</v>
      </c>
      <c r="P17" s="101">
        <f t="shared" si="2"/>
        <v>0</v>
      </c>
      <c r="Q17" s="102"/>
    </row>
    <row r="18" spans="1:17" s="85" customFormat="1" ht="15.75" hidden="1" customHeight="1" x14ac:dyDescent="0.25">
      <c r="A18" s="95">
        <v>850</v>
      </c>
      <c r="B18" s="94" t="s">
        <v>368</v>
      </c>
      <c r="C18" s="96" t="s">
        <v>242</v>
      </c>
      <c r="D18" s="96" t="s">
        <v>223</v>
      </c>
      <c r="E18" s="94" t="s">
        <v>375</v>
      </c>
      <c r="F18" s="97"/>
      <c r="G18" s="98"/>
      <c r="H18" s="97" t="s">
        <v>390</v>
      </c>
      <c r="I18" s="105">
        <v>0</v>
      </c>
      <c r="J18" s="101">
        <f t="shared" si="0"/>
        <v>0</v>
      </c>
      <c r="K18" s="97" t="s">
        <v>390</v>
      </c>
      <c r="L18" s="105">
        <v>0</v>
      </c>
      <c r="M18" s="101">
        <f t="shared" si="1"/>
        <v>0</v>
      </c>
      <c r="N18" s="100">
        <v>5</v>
      </c>
      <c r="O18" s="100">
        <v>6</v>
      </c>
      <c r="P18" s="101">
        <f t="shared" si="2"/>
        <v>5.6</v>
      </c>
      <c r="Q18" s="102"/>
    </row>
    <row r="19" spans="1:17" s="85" customFormat="1" ht="15.75" hidden="1" customHeight="1" x14ac:dyDescent="0.25">
      <c r="A19" s="95">
        <v>851</v>
      </c>
      <c r="B19" s="94" t="s">
        <v>368</v>
      </c>
      <c r="C19" s="96" t="s">
        <v>369</v>
      </c>
      <c r="D19" s="96" t="s">
        <v>122</v>
      </c>
      <c r="E19" s="94" t="s">
        <v>376</v>
      </c>
      <c r="F19" s="97"/>
      <c r="G19" s="98"/>
      <c r="H19" s="99">
        <v>5</v>
      </c>
      <c r="I19" s="100">
        <v>5.5</v>
      </c>
      <c r="J19" s="101">
        <f t="shared" si="0"/>
        <v>5.3</v>
      </c>
      <c r="K19" s="99">
        <v>0</v>
      </c>
      <c r="L19" s="100">
        <v>0</v>
      </c>
      <c r="M19" s="101">
        <f t="shared" si="1"/>
        <v>0</v>
      </c>
      <c r="N19" s="100">
        <v>0</v>
      </c>
      <c r="O19" s="100">
        <v>0</v>
      </c>
      <c r="P19" s="101">
        <f t="shared" si="2"/>
        <v>0</v>
      </c>
      <c r="Q19" s="102"/>
    </row>
    <row r="20" spans="1:17" s="85" customFormat="1" ht="15.75" hidden="1" customHeight="1" x14ac:dyDescent="0.25">
      <c r="A20" s="95">
        <v>852</v>
      </c>
      <c r="B20" s="94" t="s">
        <v>368</v>
      </c>
      <c r="C20" s="96" t="s">
        <v>370</v>
      </c>
      <c r="D20" s="96" t="s">
        <v>51</v>
      </c>
      <c r="E20" s="94" t="s">
        <v>377</v>
      </c>
      <c r="F20" s="97"/>
      <c r="G20" s="98"/>
      <c r="H20" s="97" t="s">
        <v>390</v>
      </c>
      <c r="I20" s="105">
        <v>0</v>
      </c>
      <c r="J20" s="101">
        <f t="shared" si="0"/>
        <v>0</v>
      </c>
      <c r="K20" s="97" t="s">
        <v>390</v>
      </c>
      <c r="L20" s="105">
        <v>0</v>
      </c>
      <c r="M20" s="101">
        <f t="shared" si="1"/>
        <v>0</v>
      </c>
      <c r="N20" s="105">
        <v>0</v>
      </c>
      <c r="O20" s="105">
        <v>0</v>
      </c>
      <c r="P20" s="101">
        <f t="shared" si="2"/>
        <v>0</v>
      </c>
      <c r="Q20" s="102"/>
    </row>
    <row r="21" spans="1:17" s="85" customFormat="1" ht="15.75" hidden="1" customHeight="1" x14ac:dyDescent="0.25">
      <c r="A21" s="95">
        <v>853</v>
      </c>
      <c r="B21" s="94" t="s">
        <v>368</v>
      </c>
      <c r="C21" s="96" t="s">
        <v>159</v>
      </c>
      <c r="D21" s="96" t="s">
        <v>70</v>
      </c>
      <c r="E21" s="94"/>
      <c r="F21" s="97"/>
      <c r="G21" s="98"/>
      <c r="H21" s="97" t="s">
        <v>390</v>
      </c>
      <c r="I21" s="105">
        <v>0</v>
      </c>
      <c r="J21" s="101">
        <f t="shared" si="0"/>
        <v>0</v>
      </c>
      <c r="K21" s="97" t="s">
        <v>390</v>
      </c>
      <c r="L21" s="105">
        <v>0</v>
      </c>
      <c r="M21" s="101">
        <f t="shared" si="1"/>
        <v>0</v>
      </c>
      <c r="N21" s="100">
        <v>7</v>
      </c>
      <c r="O21" s="100">
        <v>8</v>
      </c>
      <c r="P21" s="101">
        <f t="shared" ref="P21:P76" si="3">((N21*4+O21*6)/10)</f>
        <v>7.6</v>
      </c>
      <c r="Q21" s="102"/>
    </row>
    <row r="22" spans="1:17" s="85" customFormat="1" ht="15.75" hidden="1" customHeight="1" x14ac:dyDescent="0.25">
      <c r="A22" s="95">
        <v>854</v>
      </c>
      <c r="B22" s="94" t="s">
        <v>368</v>
      </c>
      <c r="C22" s="96" t="s">
        <v>372</v>
      </c>
      <c r="D22" s="96" t="s">
        <v>371</v>
      </c>
      <c r="E22" s="94"/>
      <c r="F22" s="97"/>
      <c r="G22" s="98"/>
      <c r="H22" s="97" t="s">
        <v>390</v>
      </c>
      <c r="I22" s="105">
        <v>0</v>
      </c>
      <c r="J22" s="101">
        <f t="shared" si="0"/>
        <v>0</v>
      </c>
      <c r="K22" s="97" t="s">
        <v>390</v>
      </c>
      <c r="L22" s="105">
        <v>0</v>
      </c>
      <c r="M22" s="101">
        <f t="shared" si="1"/>
        <v>0</v>
      </c>
      <c r="N22" s="100">
        <v>7</v>
      </c>
      <c r="O22" s="100">
        <v>6</v>
      </c>
      <c r="P22" s="101">
        <f t="shared" si="3"/>
        <v>6.4</v>
      </c>
      <c r="Q22" s="102"/>
    </row>
    <row r="23" spans="1:17" s="85" customFormat="1" ht="15.75" hidden="1" customHeight="1" x14ac:dyDescent="0.25">
      <c r="A23" s="95">
        <v>855</v>
      </c>
      <c r="B23" s="94" t="s">
        <v>343</v>
      </c>
      <c r="C23" s="96" t="s">
        <v>32</v>
      </c>
      <c r="D23" s="96" t="s">
        <v>22</v>
      </c>
      <c r="E23" s="94" t="s">
        <v>342</v>
      </c>
      <c r="F23" s="97" t="s">
        <v>344</v>
      </c>
      <c r="G23" s="98" t="s">
        <v>407</v>
      </c>
      <c r="H23" s="99">
        <v>2</v>
      </c>
      <c r="I23" s="100">
        <v>5</v>
      </c>
      <c r="J23" s="101">
        <f t="shared" si="0"/>
        <v>3.8</v>
      </c>
      <c r="K23" s="99">
        <v>7</v>
      </c>
      <c r="L23" s="100">
        <v>8.5</v>
      </c>
      <c r="M23" s="101">
        <f t="shared" si="1"/>
        <v>7.9</v>
      </c>
      <c r="N23" s="100">
        <v>6</v>
      </c>
      <c r="O23" s="100">
        <v>6</v>
      </c>
      <c r="P23" s="101">
        <f t="shared" si="3"/>
        <v>6</v>
      </c>
      <c r="Q23" s="102" t="s">
        <v>387</v>
      </c>
    </row>
    <row r="24" spans="1:17" s="85" customFormat="1" ht="15.75" hidden="1" customHeight="1" x14ac:dyDescent="0.25">
      <c r="A24" s="95">
        <v>856</v>
      </c>
      <c r="B24" s="95" t="s">
        <v>11</v>
      </c>
      <c r="C24" s="103" t="s">
        <v>12</v>
      </c>
      <c r="D24" s="103" t="s">
        <v>13</v>
      </c>
      <c r="E24" s="95" t="s">
        <v>5</v>
      </c>
      <c r="F24" s="104" t="s">
        <v>14</v>
      </c>
      <c r="G24" s="98" t="s">
        <v>410</v>
      </c>
      <c r="H24" s="99">
        <v>5</v>
      </c>
      <c r="I24" s="100">
        <v>6</v>
      </c>
      <c r="J24" s="101">
        <f t="shared" si="0"/>
        <v>5.6</v>
      </c>
      <c r="K24" s="99">
        <v>5</v>
      </c>
      <c r="L24" s="100">
        <v>5.5</v>
      </c>
      <c r="M24" s="101">
        <f t="shared" si="1"/>
        <v>5.3</v>
      </c>
      <c r="N24" s="100">
        <v>0</v>
      </c>
      <c r="O24" s="100">
        <v>0</v>
      </c>
      <c r="P24" s="101">
        <f t="shared" si="3"/>
        <v>0</v>
      </c>
      <c r="Q24" s="102" t="s">
        <v>379</v>
      </c>
    </row>
    <row r="25" spans="1:17" s="85" customFormat="1" ht="15.75" hidden="1" customHeight="1" x14ac:dyDescent="0.25">
      <c r="A25" s="95">
        <v>857</v>
      </c>
      <c r="B25" s="95" t="s">
        <v>24</v>
      </c>
      <c r="C25" s="103" t="s">
        <v>25</v>
      </c>
      <c r="D25" s="103" t="s">
        <v>26</v>
      </c>
      <c r="E25" s="95" t="s">
        <v>5</v>
      </c>
      <c r="F25" s="104" t="s">
        <v>27</v>
      </c>
      <c r="G25" s="98" t="s">
        <v>432</v>
      </c>
      <c r="H25" s="99">
        <v>5</v>
      </c>
      <c r="I25" s="100">
        <v>9</v>
      </c>
      <c r="J25" s="101">
        <f t="shared" si="0"/>
        <v>7.4</v>
      </c>
      <c r="K25" s="99">
        <v>5</v>
      </c>
      <c r="L25" s="100">
        <v>8</v>
      </c>
      <c r="M25" s="101">
        <f t="shared" si="1"/>
        <v>6.8</v>
      </c>
      <c r="N25" s="100">
        <v>0</v>
      </c>
      <c r="O25" s="100">
        <v>0</v>
      </c>
      <c r="P25" s="101">
        <f t="shared" si="3"/>
        <v>0</v>
      </c>
      <c r="Q25" s="102" t="s">
        <v>380</v>
      </c>
    </row>
    <row r="26" spans="1:17" s="85" customFormat="1" ht="15.75" hidden="1" customHeight="1" x14ac:dyDescent="0.25">
      <c r="A26" s="95">
        <v>858</v>
      </c>
      <c r="B26" s="95" t="s">
        <v>99</v>
      </c>
      <c r="C26" s="103" t="s">
        <v>100</v>
      </c>
      <c r="D26" s="103" t="s">
        <v>98</v>
      </c>
      <c r="E26" s="95" t="s">
        <v>71</v>
      </c>
      <c r="F26" s="104" t="s">
        <v>101</v>
      </c>
      <c r="G26" s="98" t="s">
        <v>405</v>
      </c>
      <c r="H26" s="99">
        <v>0</v>
      </c>
      <c r="I26" s="100">
        <v>0</v>
      </c>
      <c r="J26" s="101">
        <f t="shared" si="0"/>
        <v>0</v>
      </c>
      <c r="K26" s="99">
        <v>3</v>
      </c>
      <c r="L26" s="100">
        <v>0</v>
      </c>
      <c r="M26" s="101">
        <f t="shared" si="1"/>
        <v>1.2</v>
      </c>
      <c r="N26" s="100">
        <v>0</v>
      </c>
      <c r="O26" s="100">
        <v>0</v>
      </c>
      <c r="P26" s="101">
        <f t="shared" si="3"/>
        <v>0</v>
      </c>
      <c r="Q26" s="102" t="s">
        <v>385</v>
      </c>
    </row>
    <row r="27" spans="1:17" s="85" customFormat="1" ht="15.75" hidden="1" customHeight="1" x14ac:dyDescent="0.25">
      <c r="A27" s="95">
        <v>859</v>
      </c>
      <c r="B27" s="95" t="s">
        <v>116</v>
      </c>
      <c r="C27" s="103" t="s">
        <v>34</v>
      </c>
      <c r="D27" s="103" t="s">
        <v>117</v>
      </c>
      <c r="E27" s="95" t="s">
        <v>102</v>
      </c>
      <c r="F27" s="104" t="s">
        <v>118</v>
      </c>
      <c r="G27" s="98" t="s">
        <v>425</v>
      </c>
      <c r="H27" s="99">
        <v>3</v>
      </c>
      <c r="I27" s="100">
        <v>8</v>
      </c>
      <c r="J27" s="101">
        <f t="shared" si="0"/>
        <v>6</v>
      </c>
      <c r="K27" s="99">
        <v>0</v>
      </c>
      <c r="L27" s="100">
        <v>0</v>
      </c>
      <c r="M27" s="101">
        <f t="shared" si="1"/>
        <v>0</v>
      </c>
      <c r="N27" s="100">
        <v>6</v>
      </c>
      <c r="O27" s="100">
        <v>8</v>
      </c>
      <c r="P27" s="101">
        <f t="shared" si="3"/>
        <v>7.2</v>
      </c>
      <c r="Q27" s="102" t="s">
        <v>382</v>
      </c>
    </row>
    <row r="28" spans="1:17" s="85" customFormat="1" ht="15.75" hidden="1" customHeight="1" x14ac:dyDescent="0.25">
      <c r="A28" s="95">
        <v>860</v>
      </c>
      <c r="B28" s="95" t="s">
        <v>125</v>
      </c>
      <c r="C28" s="103" t="s">
        <v>126</v>
      </c>
      <c r="D28" s="103" t="s">
        <v>66</v>
      </c>
      <c r="E28" s="95" t="s">
        <v>102</v>
      </c>
      <c r="F28" s="104" t="s">
        <v>127</v>
      </c>
      <c r="G28" s="98" t="s">
        <v>412</v>
      </c>
      <c r="H28" s="99">
        <v>3</v>
      </c>
      <c r="I28" s="100">
        <v>3</v>
      </c>
      <c r="J28" s="101">
        <f t="shared" si="0"/>
        <v>3</v>
      </c>
      <c r="K28" s="99">
        <v>0</v>
      </c>
      <c r="L28" s="100">
        <v>0</v>
      </c>
      <c r="M28" s="101">
        <f t="shared" si="1"/>
        <v>0</v>
      </c>
      <c r="N28" s="100">
        <v>7</v>
      </c>
      <c r="O28" s="100">
        <v>9</v>
      </c>
      <c r="P28" s="101">
        <f t="shared" si="3"/>
        <v>8.1999999999999993</v>
      </c>
      <c r="Q28" s="102" t="s">
        <v>386</v>
      </c>
    </row>
    <row r="29" spans="1:17" s="85" customFormat="1" ht="15.75" hidden="1" customHeight="1" x14ac:dyDescent="0.25">
      <c r="A29" s="95">
        <v>861</v>
      </c>
      <c r="B29" s="95" t="s">
        <v>128</v>
      </c>
      <c r="C29" s="103" t="s">
        <v>129</v>
      </c>
      <c r="D29" s="103" t="s">
        <v>98</v>
      </c>
      <c r="E29" s="95" t="s">
        <v>102</v>
      </c>
      <c r="F29" s="104" t="s">
        <v>130</v>
      </c>
      <c r="G29" s="98" t="s">
        <v>410</v>
      </c>
      <c r="H29" s="99">
        <v>3</v>
      </c>
      <c r="I29" s="100">
        <v>4</v>
      </c>
      <c r="J29" s="101">
        <f t="shared" si="0"/>
        <v>3.6</v>
      </c>
      <c r="K29" s="99">
        <v>6</v>
      </c>
      <c r="L29" s="100">
        <v>4.5</v>
      </c>
      <c r="M29" s="101">
        <f t="shared" si="1"/>
        <v>5.0999999999999996</v>
      </c>
      <c r="N29" s="100">
        <v>0</v>
      </c>
      <c r="O29" s="100">
        <v>0</v>
      </c>
      <c r="P29" s="101">
        <f t="shared" si="3"/>
        <v>0</v>
      </c>
      <c r="Q29" s="102" t="s">
        <v>389</v>
      </c>
    </row>
    <row r="30" spans="1:17" s="85" customFormat="1" ht="15.75" hidden="1" customHeight="1" x14ac:dyDescent="0.25">
      <c r="A30" s="95">
        <v>862</v>
      </c>
      <c r="B30" s="95" t="s">
        <v>133</v>
      </c>
      <c r="C30" s="103" t="s">
        <v>134</v>
      </c>
      <c r="D30" s="103" t="s">
        <v>132</v>
      </c>
      <c r="E30" s="95" t="s">
        <v>102</v>
      </c>
      <c r="F30" s="104" t="s">
        <v>135</v>
      </c>
      <c r="G30" s="98" t="s">
        <v>419</v>
      </c>
      <c r="H30" s="99">
        <v>3</v>
      </c>
      <c r="I30" s="100">
        <v>7</v>
      </c>
      <c r="J30" s="101">
        <f t="shared" si="0"/>
        <v>5.4</v>
      </c>
      <c r="K30" s="99">
        <v>0</v>
      </c>
      <c r="L30" s="100">
        <v>0</v>
      </c>
      <c r="M30" s="101">
        <f t="shared" si="1"/>
        <v>0</v>
      </c>
      <c r="N30" s="100">
        <v>7</v>
      </c>
      <c r="O30" s="100">
        <v>7</v>
      </c>
      <c r="P30" s="101">
        <f t="shared" si="3"/>
        <v>7</v>
      </c>
      <c r="Q30" s="102" t="s">
        <v>383</v>
      </c>
    </row>
    <row r="31" spans="1:17" s="85" customFormat="1" ht="15.75" hidden="1" customHeight="1" x14ac:dyDescent="0.25">
      <c r="A31" s="95">
        <v>863</v>
      </c>
      <c r="B31" s="106" t="s">
        <v>144</v>
      </c>
      <c r="C31" s="107" t="s">
        <v>145</v>
      </c>
      <c r="D31" s="107" t="s">
        <v>26</v>
      </c>
      <c r="E31" s="106" t="s">
        <v>142</v>
      </c>
      <c r="F31" s="108" t="s">
        <v>146</v>
      </c>
      <c r="G31" s="98" t="s">
        <v>414</v>
      </c>
      <c r="H31" s="99">
        <v>3</v>
      </c>
      <c r="I31" s="100">
        <v>7</v>
      </c>
      <c r="J31" s="101">
        <f t="shared" si="0"/>
        <v>5.4</v>
      </c>
      <c r="K31" s="99">
        <v>7</v>
      </c>
      <c r="L31" s="100">
        <v>5</v>
      </c>
      <c r="M31" s="101">
        <f t="shared" si="1"/>
        <v>5.8</v>
      </c>
      <c r="N31" s="100">
        <v>4</v>
      </c>
      <c r="O31" s="100">
        <v>0</v>
      </c>
      <c r="P31" s="101">
        <f t="shared" si="3"/>
        <v>1.6</v>
      </c>
      <c r="Q31" s="102" t="s">
        <v>384</v>
      </c>
    </row>
    <row r="32" spans="1:17" s="85" customFormat="1" ht="15.75" hidden="1" customHeight="1" x14ac:dyDescent="0.25">
      <c r="A32" s="95">
        <v>864</v>
      </c>
      <c r="B32" s="106" t="s">
        <v>150</v>
      </c>
      <c r="C32" s="107" t="s">
        <v>151</v>
      </c>
      <c r="D32" s="107" t="s">
        <v>152</v>
      </c>
      <c r="E32" s="106" t="s">
        <v>142</v>
      </c>
      <c r="F32" s="108" t="s">
        <v>153</v>
      </c>
      <c r="G32" s="98" t="s">
        <v>405</v>
      </c>
      <c r="H32" s="99">
        <v>8</v>
      </c>
      <c r="I32" s="100">
        <v>3.5</v>
      </c>
      <c r="J32" s="101">
        <f t="shared" si="0"/>
        <v>5.3</v>
      </c>
      <c r="K32" s="99">
        <v>0</v>
      </c>
      <c r="L32" s="100">
        <v>0</v>
      </c>
      <c r="M32" s="101">
        <f t="shared" si="1"/>
        <v>0</v>
      </c>
      <c r="N32" s="100">
        <v>7</v>
      </c>
      <c r="O32" s="100">
        <v>9</v>
      </c>
      <c r="P32" s="101">
        <f t="shared" si="3"/>
        <v>8.1999999999999993</v>
      </c>
      <c r="Q32" s="102" t="s">
        <v>383</v>
      </c>
    </row>
    <row r="33" spans="1:17" s="85" customFormat="1" ht="15.75" hidden="1" customHeight="1" x14ac:dyDescent="0.25">
      <c r="A33" s="95">
        <v>865</v>
      </c>
      <c r="B33" s="106" t="s">
        <v>155</v>
      </c>
      <c r="C33" s="107" t="s">
        <v>156</v>
      </c>
      <c r="D33" s="107" t="s">
        <v>157</v>
      </c>
      <c r="E33" s="106" t="s">
        <v>142</v>
      </c>
      <c r="F33" s="108" t="s">
        <v>158</v>
      </c>
      <c r="G33" s="98" t="s">
        <v>419</v>
      </c>
      <c r="H33" s="99">
        <v>8</v>
      </c>
      <c r="I33" s="100">
        <v>3</v>
      </c>
      <c r="J33" s="101">
        <f t="shared" si="0"/>
        <v>5</v>
      </c>
      <c r="K33" s="99">
        <v>0</v>
      </c>
      <c r="L33" s="100">
        <v>0</v>
      </c>
      <c r="M33" s="101">
        <f t="shared" si="1"/>
        <v>0</v>
      </c>
      <c r="N33" s="100">
        <v>0</v>
      </c>
      <c r="O33" s="100">
        <v>0</v>
      </c>
      <c r="P33" s="101">
        <f t="shared" si="3"/>
        <v>0</v>
      </c>
      <c r="Q33" s="102" t="s">
        <v>394</v>
      </c>
    </row>
    <row r="34" spans="1:17" s="85" customFormat="1" ht="15.75" hidden="1" customHeight="1" x14ac:dyDescent="0.25">
      <c r="A34" s="95">
        <v>866</v>
      </c>
      <c r="B34" s="94" t="s">
        <v>162</v>
      </c>
      <c r="C34" s="109" t="s">
        <v>149</v>
      </c>
      <c r="D34" s="96" t="s">
        <v>110</v>
      </c>
      <c r="E34" s="94" t="s">
        <v>161</v>
      </c>
      <c r="F34" s="97" t="s">
        <v>8</v>
      </c>
      <c r="G34" s="98" t="s">
        <v>405</v>
      </c>
      <c r="H34" s="99">
        <v>3</v>
      </c>
      <c r="I34" s="100">
        <v>6.5</v>
      </c>
      <c r="J34" s="101">
        <f t="shared" si="0"/>
        <v>5.0999999999999996</v>
      </c>
      <c r="K34" s="99">
        <v>0</v>
      </c>
      <c r="L34" s="100">
        <v>0</v>
      </c>
      <c r="M34" s="101">
        <f t="shared" si="1"/>
        <v>0</v>
      </c>
      <c r="N34" s="100">
        <v>6</v>
      </c>
      <c r="O34" s="100">
        <v>5</v>
      </c>
      <c r="P34" s="101">
        <f t="shared" si="3"/>
        <v>5.4</v>
      </c>
      <c r="Q34" s="102" t="s">
        <v>383</v>
      </c>
    </row>
    <row r="35" spans="1:17" s="85" customFormat="1" ht="21" customHeight="1" x14ac:dyDescent="0.25">
      <c r="A35" s="95">
        <v>1</v>
      </c>
      <c r="B35" s="94" t="s">
        <v>180</v>
      </c>
      <c r="C35" s="110" t="s">
        <v>181</v>
      </c>
      <c r="D35" s="111" t="s">
        <v>45</v>
      </c>
      <c r="E35" s="94" t="s">
        <v>174</v>
      </c>
      <c r="F35" s="97" t="s">
        <v>182</v>
      </c>
      <c r="G35" s="98" t="s">
        <v>405</v>
      </c>
      <c r="H35" s="99">
        <v>0</v>
      </c>
      <c r="I35" s="100">
        <v>0</v>
      </c>
      <c r="J35" s="101">
        <f t="shared" si="0"/>
        <v>0</v>
      </c>
      <c r="K35" s="99">
        <v>7</v>
      </c>
      <c r="L35" s="100">
        <v>5.5</v>
      </c>
      <c r="M35" s="101">
        <f t="shared" si="1"/>
        <v>6.1</v>
      </c>
      <c r="N35" s="100">
        <v>0</v>
      </c>
      <c r="O35" s="100">
        <v>0</v>
      </c>
      <c r="P35" s="101">
        <f t="shared" si="3"/>
        <v>0</v>
      </c>
      <c r="Q35" s="102" t="s">
        <v>381</v>
      </c>
    </row>
    <row r="36" spans="1:17" s="85" customFormat="1" ht="15.75" hidden="1" customHeight="1" x14ac:dyDescent="0.25">
      <c r="A36" s="95">
        <v>868</v>
      </c>
      <c r="B36" s="94" t="s">
        <v>184</v>
      </c>
      <c r="C36" s="112" t="s">
        <v>185</v>
      </c>
      <c r="D36" s="96" t="s">
        <v>186</v>
      </c>
      <c r="E36" s="94" t="s">
        <v>174</v>
      </c>
      <c r="F36" s="97" t="s">
        <v>183</v>
      </c>
      <c r="G36" s="98" t="s">
        <v>416</v>
      </c>
      <c r="H36" s="99">
        <v>0</v>
      </c>
      <c r="I36" s="100">
        <v>0</v>
      </c>
      <c r="J36" s="101">
        <f t="shared" si="0"/>
        <v>0</v>
      </c>
      <c r="K36" s="99">
        <v>0</v>
      </c>
      <c r="L36" s="100">
        <v>0</v>
      </c>
      <c r="M36" s="101">
        <f t="shared" si="1"/>
        <v>0</v>
      </c>
      <c r="N36" s="100">
        <v>5</v>
      </c>
      <c r="O36" s="100">
        <v>0</v>
      </c>
      <c r="P36" s="101">
        <f t="shared" si="3"/>
        <v>2</v>
      </c>
      <c r="Q36" s="102" t="s">
        <v>385</v>
      </c>
    </row>
    <row r="37" spans="1:17" s="85" customFormat="1" ht="21" customHeight="1" x14ac:dyDescent="0.25">
      <c r="A37" s="95">
        <v>2</v>
      </c>
      <c r="B37" s="113" t="s">
        <v>203</v>
      </c>
      <c r="C37" s="110" t="s">
        <v>204</v>
      </c>
      <c r="D37" s="111" t="s">
        <v>60</v>
      </c>
      <c r="E37" s="94" t="s">
        <v>190</v>
      </c>
      <c r="F37" s="97" t="s">
        <v>205</v>
      </c>
      <c r="G37" s="98" t="s">
        <v>422</v>
      </c>
      <c r="H37" s="99">
        <v>5</v>
      </c>
      <c r="I37" s="100">
        <v>6.5</v>
      </c>
      <c r="J37" s="101">
        <f t="shared" si="0"/>
        <v>5.9</v>
      </c>
      <c r="K37" s="99">
        <v>7</v>
      </c>
      <c r="L37" s="100">
        <v>7.5</v>
      </c>
      <c r="M37" s="101">
        <f t="shared" si="1"/>
        <v>7.3</v>
      </c>
      <c r="N37" s="100">
        <v>5</v>
      </c>
      <c r="O37" s="100">
        <v>0</v>
      </c>
      <c r="P37" s="101">
        <f t="shared" si="3"/>
        <v>2</v>
      </c>
      <c r="Q37" s="102" t="s">
        <v>379</v>
      </c>
    </row>
    <row r="38" spans="1:17" s="85" customFormat="1" ht="15.75" hidden="1" customHeight="1" x14ac:dyDescent="0.25">
      <c r="A38" s="95">
        <v>870</v>
      </c>
      <c r="B38" s="113" t="s">
        <v>215</v>
      </c>
      <c r="C38" s="114" t="s">
        <v>216</v>
      </c>
      <c r="D38" s="111" t="s">
        <v>28</v>
      </c>
      <c r="E38" s="94" t="s">
        <v>211</v>
      </c>
      <c r="F38" s="97" t="s">
        <v>23</v>
      </c>
      <c r="G38" s="98" t="s">
        <v>429</v>
      </c>
      <c r="H38" s="99">
        <v>6</v>
      </c>
      <c r="I38" s="100">
        <v>5</v>
      </c>
      <c r="J38" s="101">
        <f t="shared" si="0"/>
        <v>5.4</v>
      </c>
      <c r="K38" s="99">
        <v>0</v>
      </c>
      <c r="L38" s="100">
        <v>0</v>
      </c>
      <c r="M38" s="101">
        <f t="shared" si="1"/>
        <v>0</v>
      </c>
      <c r="N38" s="100">
        <v>5</v>
      </c>
      <c r="O38" s="100">
        <v>0</v>
      </c>
      <c r="P38" s="101">
        <f t="shared" si="3"/>
        <v>2</v>
      </c>
      <c r="Q38" s="102" t="s">
        <v>388</v>
      </c>
    </row>
    <row r="39" spans="1:17" s="85" customFormat="1" ht="15.75" hidden="1" customHeight="1" x14ac:dyDescent="0.25">
      <c r="A39" s="95">
        <v>871</v>
      </c>
      <c r="B39" s="113" t="s">
        <v>219</v>
      </c>
      <c r="C39" s="114" t="s">
        <v>49</v>
      </c>
      <c r="D39" s="111" t="s">
        <v>201</v>
      </c>
      <c r="E39" s="94" t="s">
        <v>211</v>
      </c>
      <c r="F39" s="97" t="s">
        <v>220</v>
      </c>
      <c r="G39" s="98" t="s">
        <v>405</v>
      </c>
      <c r="H39" s="99">
        <v>7</v>
      </c>
      <c r="I39" s="100">
        <v>0</v>
      </c>
      <c r="J39" s="101">
        <f t="shared" si="0"/>
        <v>2.8</v>
      </c>
      <c r="K39" s="99">
        <v>7</v>
      </c>
      <c r="L39" s="100">
        <v>0</v>
      </c>
      <c r="M39" s="101">
        <f t="shared" si="1"/>
        <v>2.8</v>
      </c>
      <c r="N39" s="100">
        <v>6</v>
      </c>
      <c r="O39" s="100">
        <v>0</v>
      </c>
      <c r="P39" s="101">
        <f t="shared" si="3"/>
        <v>2.4</v>
      </c>
      <c r="Q39" s="102" t="s">
        <v>385</v>
      </c>
    </row>
    <row r="40" spans="1:17" s="85" customFormat="1" ht="15.75" hidden="1" customHeight="1" x14ac:dyDescent="0.25">
      <c r="A40" s="95">
        <v>872</v>
      </c>
      <c r="B40" s="113" t="s">
        <v>246</v>
      </c>
      <c r="C40" s="114" t="s">
        <v>171</v>
      </c>
      <c r="D40" s="111" t="s">
        <v>247</v>
      </c>
      <c r="E40" s="94" t="s">
        <v>236</v>
      </c>
      <c r="F40" s="97" t="s">
        <v>248</v>
      </c>
      <c r="G40" s="98" t="s">
        <v>405</v>
      </c>
      <c r="H40" s="99">
        <v>7</v>
      </c>
      <c r="I40" s="100">
        <v>4.5</v>
      </c>
      <c r="J40" s="101">
        <f t="shared" si="0"/>
        <v>5.5</v>
      </c>
      <c r="K40" s="99">
        <v>6</v>
      </c>
      <c r="L40" s="100">
        <v>5.5</v>
      </c>
      <c r="M40" s="101">
        <f t="shared" si="1"/>
        <v>5.7</v>
      </c>
      <c r="N40" s="100">
        <v>0</v>
      </c>
      <c r="O40" s="100">
        <v>0</v>
      </c>
      <c r="P40" s="101">
        <f t="shared" si="3"/>
        <v>0</v>
      </c>
      <c r="Q40" s="102" t="s">
        <v>384</v>
      </c>
    </row>
    <row r="41" spans="1:17" s="85" customFormat="1" ht="21" customHeight="1" x14ac:dyDescent="0.25">
      <c r="A41" s="95">
        <v>3</v>
      </c>
      <c r="B41" s="113" t="s">
        <v>255</v>
      </c>
      <c r="C41" s="110" t="s">
        <v>256</v>
      </c>
      <c r="D41" s="111" t="s">
        <v>164</v>
      </c>
      <c r="E41" s="94" t="s">
        <v>254</v>
      </c>
      <c r="F41" s="97" t="s">
        <v>251</v>
      </c>
      <c r="G41" s="98" t="s">
        <v>409</v>
      </c>
      <c r="H41" s="99">
        <v>7</v>
      </c>
      <c r="I41" s="100">
        <v>5</v>
      </c>
      <c r="J41" s="101">
        <f t="shared" si="0"/>
        <v>5.8</v>
      </c>
      <c r="K41" s="99">
        <v>7</v>
      </c>
      <c r="L41" s="100">
        <v>6.5</v>
      </c>
      <c r="M41" s="101">
        <f t="shared" si="1"/>
        <v>6.7</v>
      </c>
      <c r="N41" s="100">
        <v>2</v>
      </c>
      <c r="O41" s="100">
        <v>5</v>
      </c>
      <c r="P41" s="101">
        <f t="shared" si="3"/>
        <v>3.8</v>
      </c>
      <c r="Q41" s="102" t="s">
        <v>379</v>
      </c>
    </row>
    <row r="42" spans="1:17" s="85" customFormat="1" ht="15.75" hidden="1" customHeight="1" x14ac:dyDescent="0.25">
      <c r="A42" s="95">
        <v>874</v>
      </c>
      <c r="B42" s="113" t="s">
        <v>283</v>
      </c>
      <c r="C42" s="114" t="s">
        <v>284</v>
      </c>
      <c r="D42" s="111" t="s">
        <v>110</v>
      </c>
      <c r="E42" s="94" t="s">
        <v>282</v>
      </c>
      <c r="F42" s="97" t="s">
        <v>285</v>
      </c>
      <c r="G42" s="98" t="s">
        <v>421</v>
      </c>
      <c r="H42" s="99">
        <v>6</v>
      </c>
      <c r="I42" s="100">
        <v>6.5</v>
      </c>
      <c r="J42" s="101">
        <f t="shared" si="0"/>
        <v>6.3</v>
      </c>
      <c r="K42" s="99">
        <v>0</v>
      </c>
      <c r="L42" s="100">
        <v>0</v>
      </c>
      <c r="M42" s="101">
        <f t="shared" si="1"/>
        <v>0</v>
      </c>
      <c r="N42" s="100">
        <v>0</v>
      </c>
      <c r="O42" s="100">
        <v>0</v>
      </c>
      <c r="P42" s="101">
        <f t="shared" si="3"/>
        <v>0</v>
      </c>
      <c r="Q42" s="102" t="s">
        <v>388</v>
      </c>
    </row>
    <row r="43" spans="1:17" s="85" customFormat="1" ht="15.75" hidden="1" customHeight="1" x14ac:dyDescent="0.25">
      <c r="A43" s="95">
        <v>875</v>
      </c>
      <c r="B43" s="113" t="s">
        <v>286</v>
      </c>
      <c r="C43" s="114" t="s">
        <v>287</v>
      </c>
      <c r="D43" s="111" t="s">
        <v>288</v>
      </c>
      <c r="E43" s="94" t="s">
        <v>282</v>
      </c>
      <c r="F43" s="97" t="s">
        <v>29</v>
      </c>
      <c r="G43" s="98" t="s">
        <v>408</v>
      </c>
      <c r="H43" s="99">
        <v>5</v>
      </c>
      <c r="I43" s="100">
        <v>5</v>
      </c>
      <c r="J43" s="101">
        <f t="shared" si="0"/>
        <v>5</v>
      </c>
      <c r="K43" s="99">
        <v>6</v>
      </c>
      <c r="L43" s="100">
        <v>6</v>
      </c>
      <c r="M43" s="101">
        <f t="shared" si="1"/>
        <v>6</v>
      </c>
      <c r="N43" s="100">
        <v>0</v>
      </c>
      <c r="O43" s="100">
        <v>0</v>
      </c>
      <c r="P43" s="101">
        <f t="shared" si="3"/>
        <v>0</v>
      </c>
      <c r="Q43" s="102" t="s">
        <v>379</v>
      </c>
    </row>
    <row r="44" spans="1:17" s="85" customFormat="1" ht="15.75" hidden="1" customHeight="1" x14ac:dyDescent="0.25">
      <c r="A44" s="95">
        <v>876</v>
      </c>
      <c r="B44" s="113" t="s">
        <v>290</v>
      </c>
      <c r="C44" s="114" t="s">
        <v>291</v>
      </c>
      <c r="D44" s="111" t="s">
        <v>31</v>
      </c>
      <c r="E44" s="94" t="s">
        <v>289</v>
      </c>
      <c r="F44" s="97" t="s">
        <v>63</v>
      </c>
      <c r="G44" s="98" t="s">
        <v>407</v>
      </c>
      <c r="H44" s="99">
        <v>6</v>
      </c>
      <c r="I44" s="100">
        <v>5.5</v>
      </c>
      <c r="J44" s="101">
        <f t="shared" si="0"/>
        <v>5.7</v>
      </c>
      <c r="K44" s="99">
        <v>0</v>
      </c>
      <c r="L44" s="100">
        <v>0</v>
      </c>
      <c r="M44" s="101">
        <f t="shared" si="1"/>
        <v>0</v>
      </c>
      <c r="N44" s="100">
        <v>5</v>
      </c>
      <c r="O44" s="100">
        <v>9</v>
      </c>
      <c r="P44" s="101">
        <f t="shared" si="3"/>
        <v>7.4</v>
      </c>
      <c r="Q44" s="102" t="s">
        <v>383</v>
      </c>
    </row>
    <row r="45" spans="1:17" s="85" customFormat="1" ht="15.75" hidden="1" customHeight="1" x14ac:dyDescent="0.25">
      <c r="A45" s="95">
        <v>877</v>
      </c>
      <c r="B45" s="113" t="s">
        <v>295</v>
      </c>
      <c r="C45" s="114" t="s">
        <v>30</v>
      </c>
      <c r="D45" s="111" t="s">
        <v>143</v>
      </c>
      <c r="E45" s="94" t="s">
        <v>296</v>
      </c>
      <c r="F45" s="97" t="s">
        <v>29</v>
      </c>
      <c r="G45" s="98" t="s">
        <v>420</v>
      </c>
      <c r="H45" s="99">
        <v>6</v>
      </c>
      <c r="I45" s="100">
        <v>6.5</v>
      </c>
      <c r="J45" s="101">
        <f t="shared" si="0"/>
        <v>6.3</v>
      </c>
      <c r="K45" s="99">
        <v>6</v>
      </c>
      <c r="L45" s="100">
        <v>5.5</v>
      </c>
      <c r="M45" s="101">
        <f t="shared" si="1"/>
        <v>5.7</v>
      </c>
      <c r="N45" s="100">
        <v>10</v>
      </c>
      <c r="O45" s="100">
        <v>0</v>
      </c>
      <c r="P45" s="101">
        <f t="shared" si="3"/>
        <v>4</v>
      </c>
      <c r="Q45" s="102" t="s">
        <v>384</v>
      </c>
    </row>
    <row r="46" spans="1:17" s="85" customFormat="1" ht="15.75" hidden="1" customHeight="1" x14ac:dyDescent="0.25">
      <c r="A46" s="95">
        <v>878</v>
      </c>
      <c r="B46" s="113" t="s">
        <v>300</v>
      </c>
      <c r="C46" s="114" t="s">
        <v>301</v>
      </c>
      <c r="D46" s="111" t="s">
        <v>148</v>
      </c>
      <c r="E46" s="94" t="s">
        <v>296</v>
      </c>
      <c r="F46" s="97" t="s">
        <v>302</v>
      </c>
      <c r="G46" s="98" t="s">
        <v>405</v>
      </c>
      <c r="H46" s="99">
        <v>6</v>
      </c>
      <c r="I46" s="100">
        <v>6.5</v>
      </c>
      <c r="J46" s="101">
        <f t="shared" si="0"/>
        <v>6.3</v>
      </c>
      <c r="K46" s="99">
        <v>6</v>
      </c>
      <c r="L46" s="100">
        <v>6.5</v>
      </c>
      <c r="M46" s="101">
        <f t="shared" si="1"/>
        <v>6.3</v>
      </c>
      <c r="N46" s="100">
        <v>8</v>
      </c>
      <c r="O46" s="100">
        <v>0</v>
      </c>
      <c r="P46" s="101">
        <f t="shared" si="3"/>
        <v>3.2</v>
      </c>
      <c r="Q46" s="102" t="s">
        <v>384</v>
      </c>
    </row>
    <row r="47" spans="1:17" s="85" customFormat="1" ht="15.75" hidden="1" customHeight="1" x14ac:dyDescent="0.25">
      <c r="A47" s="95">
        <v>879</v>
      </c>
      <c r="B47" s="113" t="s">
        <v>306</v>
      </c>
      <c r="C47" s="114" t="s">
        <v>15</v>
      </c>
      <c r="D47" s="111" t="s">
        <v>47</v>
      </c>
      <c r="E47" s="94" t="s">
        <v>296</v>
      </c>
      <c r="F47" s="97" t="s">
        <v>307</v>
      </c>
      <c r="G47" s="98" t="s">
        <v>421</v>
      </c>
      <c r="H47" s="99">
        <v>0</v>
      </c>
      <c r="I47" s="100">
        <v>0</v>
      </c>
      <c r="J47" s="101">
        <f t="shared" si="0"/>
        <v>0</v>
      </c>
      <c r="K47" s="99">
        <v>6</v>
      </c>
      <c r="L47" s="100">
        <v>5.5</v>
      </c>
      <c r="M47" s="101">
        <f t="shared" si="1"/>
        <v>5.7</v>
      </c>
      <c r="N47" s="100">
        <v>7</v>
      </c>
      <c r="O47" s="100">
        <v>5</v>
      </c>
      <c r="P47" s="101">
        <f t="shared" si="3"/>
        <v>5.8</v>
      </c>
      <c r="Q47" s="102" t="s">
        <v>378</v>
      </c>
    </row>
    <row r="48" spans="1:17" s="85" customFormat="1" ht="15.75" hidden="1" customHeight="1" x14ac:dyDescent="0.25">
      <c r="A48" s="95">
        <v>880</v>
      </c>
      <c r="B48" s="113" t="s">
        <v>308</v>
      </c>
      <c r="C48" s="114" t="s">
        <v>309</v>
      </c>
      <c r="D48" s="111" t="s">
        <v>53</v>
      </c>
      <c r="E48" s="94" t="s">
        <v>296</v>
      </c>
      <c r="F48" s="97" t="s">
        <v>207</v>
      </c>
      <c r="G48" s="98" t="s">
        <v>422</v>
      </c>
      <c r="H48" s="99">
        <v>6</v>
      </c>
      <c r="I48" s="100">
        <v>8</v>
      </c>
      <c r="J48" s="101">
        <f t="shared" si="0"/>
        <v>7.2</v>
      </c>
      <c r="K48" s="99">
        <v>0</v>
      </c>
      <c r="L48" s="100">
        <v>0</v>
      </c>
      <c r="M48" s="101">
        <f t="shared" si="1"/>
        <v>0</v>
      </c>
      <c r="N48" s="100">
        <v>8</v>
      </c>
      <c r="O48" s="100">
        <v>5</v>
      </c>
      <c r="P48" s="101">
        <f t="shared" si="3"/>
        <v>6.2</v>
      </c>
      <c r="Q48" s="102" t="s">
        <v>383</v>
      </c>
    </row>
    <row r="49" spans="1:17" s="85" customFormat="1" ht="15.75" hidden="1" customHeight="1" x14ac:dyDescent="0.25">
      <c r="A49" s="95">
        <v>881</v>
      </c>
      <c r="B49" s="113" t="s">
        <v>317</v>
      </c>
      <c r="C49" s="114" t="s">
        <v>318</v>
      </c>
      <c r="D49" s="111" t="s">
        <v>57</v>
      </c>
      <c r="E49" s="94" t="s">
        <v>296</v>
      </c>
      <c r="F49" s="97" t="s">
        <v>179</v>
      </c>
      <c r="G49" s="98" t="s">
        <v>413</v>
      </c>
      <c r="H49" s="99">
        <v>6</v>
      </c>
      <c r="I49" s="100">
        <v>6</v>
      </c>
      <c r="J49" s="101">
        <f t="shared" si="0"/>
        <v>6</v>
      </c>
      <c r="K49" s="99">
        <v>7</v>
      </c>
      <c r="L49" s="100">
        <v>5</v>
      </c>
      <c r="M49" s="101">
        <f t="shared" si="1"/>
        <v>5.8</v>
      </c>
      <c r="N49" s="100">
        <v>0</v>
      </c>
      <c r="O49" s="100">
        <v>0</v>
      </c>
      <c r="P49" s="101">
        <f t="shared" si="3"/>
        <v>0</v>
      </c>
      <c r="Q49" s="102" t="s">
        <v>384</v>
      </c>
    </row>
    <row r="50" spans="1:17" s="85" customFormat="1" ht="15.75" hidden="1" customHeight="1" x14ac:dyDescent="0.25">
      <c r="A50" s="95">
        <v>882</v>
      </c>
      <c r="B50" s="113" t="s">
        <v>327</v>
      </c>
      <c r="C50" s="114" t="s">
        <v>328</v>
      </c>
      <c r="D50" s="111" t="s">
        <v>70</v>
      </c>
      <c r="E50" s="94" t="s">
        <v>296</v>
      </c>
      <c r="F50" s="97" t="s">
        <v>252</v>
      </c>
      <c r="G50" s="98" t="s">
        <v>406</v>
      </c>
      <c r="H50" s="99">
        <v>6</v>
      </c>
      <c r="I50" s="100">
        <v>5</v>
      </c>
      <c r="J50" s="101">
        <f t="shared" si="0"/>
        <v>5.4</v>
      </c>
      <c r="K50" s="99">
        <v>0</v>
      </c>
      <c r="L50" s="100">
        <v>0</v>
      </c>
      <c r="M50" s="101">
        <f t="shared" si="1"/>
        <v>0</v>
      </c>
      <c r="N50" s="100">
        <v>9</v>
      </c>
      <c r="O50" s="100">
        <v>9</v>
      </c>
      <c r="P50" s="101">
        <f t="shared" si="3"/>
        <v>9</v>
      </c>
      <c r="Q50" s="102" t="s">
        <v>383</v>
      </c>
    </row>
    <row r="51" spans="1:17" s="85" customFormat="1" ht="15.75" hidden="1" customHeight="1" x14ac:dyDescent="0.25">
      <c r="A51" s="95">
        <v>883</v>
      </c>
      <c r="B51" s="113" t="s">
        <v>347</v>
      </c>
      <c r="C51" s="114" t="s">
        <v>208</v>
      </c>
      <c r="D51" s="111" t="s">
        <v>173</v>
      </c>
      <c r="E51" s="94" t="s">
        <v>342</v>
      </c>
      <c r="F51" s="97"/>
      <c r="G51" s="98" t="s">
        <v>412</v>
      </c>
      <c r="H51" s="99">
        <v>7</v>
      </c>
      <c r="I51" s="100">
        <v>4</v>
      </c>
      <c r="J51" s="101">
        <f t="shared" si="0"/>
        <v>5.2</v>
      </c>
      <c r="K51" s="99">
        <v>7</v>
      </c>
      <c r="L51" s="100">
        <v>4.5</v>
      </c>
      <c r="M51" s="101">
        <f t="shared" si="1"/>
        <v>5.5</v>
      </c>
      <c r="N51" s="100">
        <v>3</v>
      </c>
      <c r="O51" s="100">
        <v>0</v>
      </c>
      <c r="P51" s="101">
        <f t="shared" si="3"/>
        <v>1.2</v>
      </c>
      <c r="Q51" s="102" t="s">
        <v>384</v>
      </c>
    </row>
    <row r="52" spans="1:17" s="85" customFormat="1" ht="15.75" hidden="1" customHeight="1" x14ac:dyDescent="0.25">
      <c r="A52" s="95">
        <v>884</v>
      </c>
      <c r="B52" s="113" t="s">
        <v>348</v>
      </c>
      <c r="C52" s="114" t="s">
        <v>43</v>
      </c>
      <c r="D52" s="111" t="s">
        <v>210</v>
      </c>
      <c r="E52" s="94" t="s">
        <v>342</v>
      </c>
      <c r="F52" s="97" t="s">
        <v>257</v>
      </c>
      <c r="G52" s="98" t="s">
        <v>412</v>
      </c>
      <c r="H52" s="99">
        <v>0</v>
      </c>
      <c r="I52" s="100">
        <v>0</v>
      </c>
      <c r="J52" s="101">
        <f t="shared" si="0"/>
        <v>0</v>
      </c>
      <c r="K52" s="99">
        <v>0</v>
      </c>
      <c r="L52" s="100">
        <v>0</v>
      </c>
      <c r="M52" s="101">
        <f t="shared" si="1"/>
        <v>0</v>
      </c>
      <c r="N52" s="100">
        <v>0</v>
      </c>
      <c r="O52" s="100">
        <v>0</v>
      </c>
      <c r="P52" s="101">
        <f t="shared" si="3"/>
        <v>0</v>
      </c>
      <c r="Q52" s="102" t="s">
        <v>393</v>
      </c>
    </row>
    <row r="53" spans="1:17" s="85" customFormat="1" ht="15.75" hidden="1" customHeight="1" x14ac:dyDescent="0.25">
      <c r="A53" s="95">
        <v>885</v>
      </c>
      <c r="B53" s="113" t="s">
        <v>349</v>
      </c>
      <c r="C53" s="114" t="s">
        <v>350</v>
      </c>
      <c r="D53" s="111" t="s">
        <v>237</v>
      </c>
      <c r="E53" s="94" t="s">
        <v>351</v>
      </c>
      <c r="F53" s="97" t="s">
        <v>352</v>
      </c>
      <c r="G53" s="98" t="s">
        <v>405</v>
      </c>
      <c r="H53" s="99">
        <v>0</v>
      </c>
      <c r="I53" s="100">
        <v>0</v>
      </c>
      <c r="J53" s="101">
        <f t="shared" si="0"/>
        <v>0</v>
      </c>
      <c r="K53" s="99">
        <v>0</v>
      </c>
      <c r="L53" s="100">
        <v>0</v>
      </c>
      <c r="M53" s="101">
        <f t="shared" si="1"/>
        <v>0</v>
      </c>
      <c r="N53" s="100">
        <v>0</v>
      </c>
      <c r="O53" s="100">
        <v>0</v>
      </c>
      <c r="P53" s="101">
        <f t="shared" si="3"/>
        <v>0</v>
      </c>
      <c r="Q53" s="102" t="s">
        <v>393</v>
      </c>
    </row>
    <row r="54" spans="1:17" s="85" customFormat="1" ht="15.75" hidden="1" customHeight="1" x14ac:dyDescent="0.25">
      <c r="A54" s="95">
        <v>886</v>
      </c>
      <c r="B54" s="113" t="s">
        <v>353</v>
      </c>
      <c r="C54" s="114" t="s">
        <v>171</v>
      </c>
      <c r="D54" s="111" t="s">
        <v>110</v>
      </c>
      <c r="E54" s="94" t="s">
        <v>351</v>
      </c>
      <c r="F54" s="97" t="s">
        <v>292</v>
      </c>
      <c r="G54" s="98" t="s">
        <v>405</v>
      </c>
      <c r="H54" s="99">
        <v>0</v>
      </c>
      <c r="I54" s="100">
        <v>0</v>
      </c>
      <c r="J54" s="101">
        <f t="shared" si="0"/>
        <v>0</v>
      </c>
      <c r="K54" s="99">
        <v>0</v>
      </c>
      <c r="L54" s="100">
        <v>0</v>
      </c>
      <c r="M54" s="101">
        <f t="shared" si="1"/>
        <v>0</v>
      </c>
      <c r="N54" s="100">
        <v>0</v>
      </c>
      <c r="O54" s="100">
        <v>0</v>
      </c>
      <c r="P54" s="101">
        <f t="shared" si="3"/>
        <v>0</v>
      </c>
      <c r="Q54" s="102" t="s">
        <v>393</v>
      </c>
    </row>
    <row r="55" spans="1:17" s="85" customFormat="1" ht="15.75" hidden="1" customHeight="1" x14ac:dyDescent="0.25">
      <c r="A55" s="95">
        <v>887</v>
      </c>
      <c r="B55" s="113" t="s">
        <v>354</v>
      </c>
      <c r="C55" s="114" t="s">
        <v>355</v>
      </c>
      <c r="D55" s="111" t="s">
        <v>45</v>
      </c>
      <c r="E55" s="94" t="s">
        <v>351</v>
      </c>
      <c r="F55" s="97" t="s">
        <v>356</v>
      </c>
      <c r="G55" s="98" t="s">
        <v>408</v>
      </c>
      <c r="H55" s="99">
        <v>0</v>
      </c>
      <c r="I55" s="100">
        <v>0</v>
      </c>
      <c r="J55" s="101">
        <f t="shared" si="0"/>
        <v>0</v>
      </c>
      <c r="K55" s="99">
        <v>0</v>
      </c>
      <c r="L55" s="100">
        <v>0</v>
      </c>
      <c r="M55" s="101">
        <f t="shared" si="1"/>
        <v>0</v>
      </c>
      <c r="N55" s="100">
        <v>0</v>
      </c>
      <c r="O55" s="100">
        <v>0</v>
      </c>
      <c r="P55" s="101">
        <f t="shared" si="3"/>
        <v>0</v>
      </c>
      <c r="Q55" s="102" t="s">
        <v>393</v>
      </c>
    </row>
    <row r="56" spans="1:17" s="85" customFormat="1" ht="15.75" hidden="1" customHeight="1" x14ac:dyDescent="0.25">
      <c r="A56" s="95">
        <v>888</v>
      </c>
      <c r="B56" s="113" t="s">
        <v>357</v>
      </c>
      <c r="C56" s="114" t="s">
        <v>358</v>
      </c>
      <c r="D56" s="111" t="s">
        <v>48</v>
      </c>
      <c r="E56" s="94" t="s">
        <v>351</v>
      </c>
      <c r="F56" s="97" t="s">
        <v>189</v>
      </c>
      <c r="G56" s="98" t="s">
        <v>405</v>
      </c>
      <c r="H56" s="99">
        <v>0</v>
      </c>
      <c r="I56" s="100">
        <v>0</v>
      </c>
      <c r="J56" s="101">
        <f t="shared" si="0"/>
        <v>0</v>
      </c>
      <c r="K56" s="99">
        <v>0</v>
      </c>
      <c r="L56" s="100">
        <v>0</v>
      </c>
      <c r="M56" s="101">
        <f t="shared" si="1"/>
        <v>0</v>
      </c>
      <c r="N56" s="100">
        <v>0</v>
      </c>
      <c r="O56" s="100">
        <v>0</v>
      </c>
      <c r="P56" s="101">
        <f t="shared" si="3"/>
        <v>0</v>
      </c>
      <c r="Q56" s="102" t="s">
        <v>393</v>
      </c>
    </row>
    <row r="57" spans="1:17" s="85" customFormat="1" ht="15.75" hidden="1" customHeight="1" x14ac:dyDescent="0.25">
      <c r="A57" s="95">
        <v>889</v>
      </c>
      <c r="B57" s="113" t="s">
        <v>359</v>
      </c>
      <c r="C57" s="114" t="s">
        <v>40</v>
      </c>
      <c r="D57" s="111" t="s">
        <v>201</v>
      </c>
      <c r="E57" s="94" t="s">
        <v>351</v>
      </c>
      <c r="F57" s="97" t="s">
        <v>360</v>
      </c>
      <c r="G57" s="98" t="s">
        <v>405</v>
      </c>
      <c r="H57" s="99">
        <v>0</v>
      </c>
      <c r="I57" s="100">
        <v>0</v>
      </c>
      <c r="J57" s="101">
        <f t="shared" si="0"/>
        <v>0</v>
      </c>
      <c r="K57" s="99">
        <v>0</v>
      </c>
      <c r="L57" s="100">
        <v>0</v>
      </c>
      <c r="M57" s="101">
        <f t="shared" si="1"/>
        <v>0</v>
      </c>
      <c r="N57" s="100">
        <v>0</v>
      </c>
      <c r="O57" s="100">
        <v>0</v>
      </c>
      <c r="P57" s="101">
        <f t="shared" si="3"/>
        <v>0</v>
      </c>
      <c r="Q57" s="102" t="s">
        <v>393</v>
      </c>
    </row>
    <row r="58" spans="1:17" s="85" customFormat="1" ht="15.75" hidden="1" customHeight="1" x14ac:dyDescent="0.25">
      <c r="A58" s="95">
        <v>890</v>
      </c>
      <c r="B58" s="113" t="s">
        <v>361</v>
      </c>
      <c r="C58" s="114" t="s">
        <v>362</v>
      </c>
      <c r="D58" s="111" t="s">
        <v>235</v>
      </c>
      <c r="E58" s="94" t="s">
        <v>351</v>
      </c>
      <c r="F58" s="97" t="s">
        <v>36</v>
      </c>
      <c r="G58" s="98" t="s">
        <v>407</v>
      </c>
      <c r="H58" s="99">
        <v>0</v>
      </c>
      <c r="I58" s="100">
        <v>0</v>
      </c>
      <c r="J58" s="101">
        <f t="shared" si="0"/>
        <v>0</v>
      </c>
      <c r="K58" s="99">
        <v>0</v>
      </c>
      <c r="L58" s="100">
        <v>0</v>
      </c>
      <c r="M58" s="101">
        <f t="shared" si="1"/>
        <v>0</v>
      </c>
      <c r="N58" s="100">
        <v>0</v>
      </c>
      <c r="O58" s="100">
        <v>0</v>
      </c>
      <c r="P58" s="101">
        <f t="shared" si="3"/>
        <v>0</v>
      </c>
      <c r="Q58" s="102" t="s">
        <v>393</v>
      </c>
    </row>
    <row r="59" spans="1:17" s="85" customFormat="1" ht="15.75" hidden="1" customHeight="1" x14ac:dyDescent="0.25">
      <c r="A59" s="95">
        <v>891</v>
      </c>
      <c r="B59" s="115" t="s">
        <v>39</v>
      </c>
      <c r="C59" s="116" t="s">
        <v>40</v>
      </c>
      <c r="D59" s="117" t="s">
        <v>41</v>
      </c>
      <c r="E59" s="95" t="s">
        <v>5</v>
      </c>
      <c r="F59" s="104" t="s">
        <v>42</v>
      </c>
      <c r="G59" s="98" t="s">
        <v>426</v>
      </c>
      <c r="H59" s="99">
        <v>0</v>
      </c>
      <c r="I59" s="100">
        <v>0</v>
      </c>
      <c r="J59" s="101">
        <f t="shared" si="0"/>
        <v>0</v>
      </c>
      <c r="K59" s="99">
        <v>0</v>
      </c>
      <c r="L59" s="100">
        <v>0</v>
      </c>
      <c r="M59" s="101">
        <f t="shared" si="1"/>
        <v>0</v>
      </c>
      <c r="N59" s="100">
        <v>0</v>
      </c>
      <c r="O59" s="100">
        <v>0</v>
      </c>
      <c r="P59" s="101">
        <f t="shared" si="3"/>
        <v>0</v>
      </c>
      <c r="Q59" s="102" t="s">
        <v>393</v>
      </c>
    </row>
    <row r="60" spans="1:17" s="85" customFormat="1" ht="15.75" hidden="1" customHeight="1" x14ac:dyDescent="0.25">
      <c r="A60" s="95">
        <v>892</v>
      </c>
      <c r="B60" s="115" t="s">
        <v>52</v>
      </c>
      <c r="C60" s="116" t="s">
        <v>43</v>
      </c>
      <c r="D60" s="117" t="s">
        <v>53</v>
      </c>
      <c r="E60" s="95" t="s">
        <v>5</v>
      </c>
      <c r="F60" s="104" t="s">
        <v>54</v>
      </c>
      <c r="G60" s="98" t="s">
        <v>412</v>
      </c>
      <c r="H60" s="99">
        <v>0</v>
      </c>
      <c r="I60" s="100">
        <v>0</v>
      </c>
      <c r="J60" s="101">
        <f t="shared" si="0"/>
        <v>0</v>
      </c>
      <c r="K60" s="99">
        <v>0</v>
      </c>
      <c r="L60" s="100">
        <v>0</v>
      </c>
      <c r="M60" s="101">
        <f t="shared" si="1"/>
        <v>0</v>
      </c>
      <c r="N60" s="100">
        <v>0</v>
      </c>
      <c r="O60" s="100">
        <v>0</v>
      </c>
      <c r="P60" s="101">
        <f t="shared" si="3"/>
        <v>0</v>
      </c>
      <c r="Q60" s="102" t="s">
        <v>393</v>
      </c>
    </row>
    <row r="61" spans="1:17" s="85" customFormat="1" ht="15.75" hidden="1" customHeight="1" x14ac:dyDescent="0.25">
      <c r="A61" s="95">
        <v>893</v>
      </c>
      <c r="B61" s="115" t="s">
        <v>55</v>
      </c>
      <c r="C61" s="116" t="s">
        <v>56</v>
      </c>
      <c r="D61" s="117" t="s">
        <v>57</v>
      </c>
      <c r="E61" s="95" t="s">
        <v>5</v>
      </c>
      <c r="F61" s="104" t="s">
        <v>58</v>
      </c>
      <c r="G61" s="98" t="s">
        <v>414</v>
      </c>
      <c r="H61" s="99">
        <v>0</v>
      </c>
      <c r="I61" s="100">
        <v>0</v>
      </c>
      <c r="J61" s="101">
        <f t="shared" si="0"/>
        <v>0</v>
      </c>
      <c r="K61" s="99">
        <v>0</v>
      </c>
      <c r="L61" s="100">
        <v>0</v>
      </c>
      <c r="M61" s="101">
        <f t="shared" si="1"/>
        <v>0</v>
      </c>
      <c r="N61" s="100">
        <v>0</v>
      </c>
      <c r="O61" s="100">
        <v>0</v>
      </c>
      <c r="P61" s="101">
        <f t="shared" si="3"/>
        <v>0</v>
      </c>
      <c r="Q61" s="102" t="s">
        <v>393</v>
      </c>
    </row>
    <row r="62" spans="1:17" s="85" customFormat="1" ht="15.75" hidden="1" customHeight="1" x14ac:dyDescent="0.25">
      <c r="A62" s="95">
        <v>894</v>
      </c>
      <c r="B62" s="115" t="s">
        <v>67</v>
      </c>
      <c r="C62" s="116" t="s">
        <v>32</v>
      </c>
      <c r="D62" s="117" t="s">
        <v>68</v>
      </c>
      <c r="E62" s="95" t="s">
        <v>5</v>
      </c>
      <c r="F62" s="104" t="s">
        <v>69</v>
      </c>
      <c r="G62" s="98" t="s">
        <v>419</v>
      </c>
      <c r="H62" s="99">
        <v>0</v>
      </c>
      <c r="I62" s="100">
        <v>0</v>
      </c>
      <c r="J62" s="101">
        <f t="shared" si="0"/>
        <v>0</v>
      </c>
      <c r="K62" s="99">
        <v>0</v>
      </c>
      <c r="L62" s="100">
        <v>0</v>
      </c>
      <c r="M62" s="101">
        <f t="shared" si="1"/>
        <v>0</v>
      </c>
      <c r="N62" s="100">
        <v>0</v>
      </c>
      <c r="O62" s="100">
        <v>0</v>
      </c>
      <c r="P62" s="101">
        <f t="shared" si="3"/>
        <v>0</v>
      </c>
      <c r="Q62" s="102" t="s">
        <v>393</v>
      </c>
    </row>
    <row r="63" spans="1:17" s="85" customFormat="1" ht="15.75" hidden="1" customHeight="1" x14ac:dyDescent="0.25">
      <c r="A63" s="95">
        <v>895</v>
      </c>
      <c r="B63" s="115" t="s">
        <v>75</v>
      </c>
      <c r="C63" s="116" t="s">
        <v>76</v>
      </c>
      <c r="D63" s="117" t="s">
        <v>45</v>
      </c>
      <c r="E63" s="95" t="s">
        <v>71</v>
      </c>
      <c r="F63" s="104" t="s">
        <v>77</v>
      </c>
      <c r="G63" s="98" t="s">
        <v>433</v>
      </c>
      <c r="H63" s="99">
        <v>0</v>
      </c>
      <c r="I63" s="100">
        <v>0</v>
      </c>
      <c r="J63" s="101">
        <f t="shared" si="0"/>
        <v>0</v>
      </c>
      <c r="K63" s="99">
        <v>0</v>
      </c>
      <c r="L63" s="100">
        <v>0</v>
      </c>
      <c r="M63" s="101">
        <f t="shared" si="1"/>
        <v>0</v>
      </c>
      <c r="N63" s="100">
        <v>0</v>
      </c>
      <c r="O63" s="100">
        <v>0</v>
      </c>
      <c r="P63" s="101">
        <f t="shared" si="3"/>
        <v>0</v>
      </c>
      <c r="Q63" s="102" t="s">
        <v>393</v>
      </c>
    </row>
    <row r="64" spans="1:17" s="85" customFormat="1" ht="15.75" hidden="1" customHeight="1" x14ac:dyDescent="0.25">
      <c r="A64" s="95">
        <v>896</v>
      </c>
      <c r="B64" s="115" t="s">
        <v>80</v>
      </c>
      <c r="C64" s="116" t="s">
        <v>81</v>
      </c>
      <c r="D64" s="117" t="s">
        <v>51</v>
      </c>
      <c r="E64" s="95" t="s">
        <v>71</v>
      </c>
      <c r="F64" s="104" t="s">
        <v>82</v>
      </c>
      <c r="G64" s="98" t="s">
        <v>405</v>
      </c>
      <c r="H64" s="99">
        <v>0</v>
      </c>
      <c r="I64" s="100">
        <v>0</v>
      </c>
      <c r="J64" s="101">
        <f t="shared" si="0"/>
        <v>0</v>
      </c>
      <c r="K64" s="99">
        <v>0</v>
      </c>
      <c r="L64" s="100">
        <v>0</v>
      </c>
      <c r="M64" s="101">
        <f t="shared" si="1"/>
        <v>0</v>
      </c>
      <c r="N64" s="100">
        <v>0</v>
      </c>
      <c r="O64" s="100">
        <v>0</v>
      </c>
      <c r="P64" s="101">
        <f t="shared" si="3"/>
        <v>0</v>
      </c>
      <c r="Q64" s="102" t="s">
        <v>393</v>
      </c>
    </row>
    <row r="65" spans="1:17" s="85" customFormat="1" ht="15.75" hidden="1" customHeight="1" x14ac:dyDescent="0.25">
      <c r="A65" s="95">
        <v>897</v>
      </c>
      <c r="B65" s="115" t="s">
        <v>84</v>
      </c>
      <c r="C65" s="116" t="s">
        <v>85</v>
      </c>
      <c r="D65" s="117" t="s">
        <v>53</v>
      </c>
      <c r="E65" s="95" t="s">
        <v>71</v>
      </c>
      <c r="F65" s="104" t="s">
        <v>86</v>
      </c>
      <c r="G65" s="98" t="s">
        <v>411</v>
      </c>
      <c r="H65" s="99">
        <v>0</v>
      </c>
      <c r="I65" s="100">
        <v>0</v>
      </c>
      <c r="J65" s="101">
        <f t="shared" si="0"/>
        <v>0</v>
      </c>
      <c r="K65" s="99">
        <v>0</v>
      </c>
      <c r="L65" s="100">
        <v>0</v>
      </c>
      <c r="M65" s="101">
        <f t="shared" si="1"/>
        <v>0</v>
      </c>
      <c r="N65" s="100">
        <v>0</v>
      </c>
      <c r="O65" s="100">
        <v>0</v>
      </c>
      <c r="P65" s="101">
        <f t="shared" si="3"/>
        <v>0</v>
      </c>
      <c r="Q65" s="102" t="s">
        <v>393</v>
      </c>
    </row>
    <row r="66" spans="1:17" s="85" customFormat="1" ht="15.75" hidden="1" customHeight="1" x14ac:dyDescent="0.25">
      <c r="A66" s="95">
        <v>898</v>
      </c>
      <c r="B66" s="115" t="s">
        <v>92</v>
      </c>
      <c r="C66" s="116" t="s">
        <v>10</v>
      </c>
      <c r="D66" s="117" t="s">
        <v>59</v>
      </c>
      <c r="E66" s="95" t="s">
        <v>71</v>
      </c>
      <c r="F66" s="104" t="s">
        <v>93</v>
      </c>
      <c r="G66" s="98" t="s">
        <v>423</v>
      </c>
      <c r="H66" s="99">
        <v>0</v>
      </c>
      <c r="I66" s="100">
        <v>0</v>
      </c>
      <c r="J66" s="101">
        <f t="shared" si="0"/>
        <v>0</v>
      </c>
      <c r="K66" s="99">
        <v>0</v>
      </c>
      <c r="L66" s="100">
        <v>0</v>
      </c>
      <c r="M66" s="101">
        <f t="shared" si="1"/>
        <v>0</v>
      </c>
      <c r="N66" s="100">
        <v>0</v>
      </c>
      <c r="O66" s="100">
        <v>0</v>
      </c>
      <c r="P66" s="101">
        <f t="shared" si="3"/>
        <v>0</v>
      </c>
      <c r="Q66" s="102" t="s">
        <v>393</v>
      </c>
    </row>
    <row r="67" spans="1:17" s="85" customFormat="1" ht="15.75" hidden="1" customHeight="1" x14ac:dyDescent="0.25">
      <c r="A67" s="95">
        <v>899</v>
      </c>
      <c r="B67" s="115" t="s">
        <v>103</v>
      </c>
      <c r="C67" s="116" t="s">
        <v>104</v>
      </c>
      <c r="D67" s="118" t="s">
        <v>105</v>
      </c>
      <c r="E67" s="95" t="s">
        <v>102</v>
      </c>
      <c r="F67" s="104" t="s">
        <v>106</v>
      </c>
      <c r="G67" s="98" t="s">
        <v>405</v>
      </c>
      <c r="H67" s="99">
        <v>0</v>
      </c>
      <c r="I67" s="100">
        <v>0</v>
      </c>
      <c r="J67" s="101">
        <f t="shared" si="0"/>
        <v>0</v>
      </c>
      <c r="K67" s="99">
        <v>0</v>
      </c>
      <c r="L67" s="100">
        <v>0</v>
      </c>
      <c r="M67" s="101">
        <f t="shared" si="1"/>
        <v>0</v>
      </c>
      <c r="N67" s="100">
        <v>0</v>
      </c>
      <c r="O67" s="100">
        <v>0</v>
      </c>
      <c r="P67" s="101">
        <f t="shared" si="3"/>
        <v>0</v>
      </c>
      <c r="Q67" s="102" t="s">
        <v>393</v>
      </c>
    </row>
    <row r="68" spans="1:17" s="85" customFormat="1" ht="15.75" hidden="1" customHeight="1" x14ac:dyDescent="0.25">
      <c r="A68" s="95">
        <v>900</v>
      </c>
      <c r="B68" s="115" t="s">
        <v>107</v>
      </c>
      <c r="C68" s="116" t="s">
        <v>108</v>
      </c>
      <c r="D68" s="117" t="s">
        <v>33</v>
      </c>
      <c r="E68" s="95" t="s">
        <v>102</v>
      </c>
      <c r="F68" s="104" t="s">
        <v>109</v>
      </c>
      <c r="G68" s="98" t="s">
        <v>414</v>
      </c>
      <c r="H68" s="99">
        <v>0</v>
      </c>
      <c r="I68" s="100">
        <v>0</v>
      </c>
      <c r="J68" s="101">
        <f t="shared" si="0"/>
        <v>0</v>
      </c>
      <c r="K68" s="99">
        <v>0</v>
      </c>
      <c r="L68" s="100">
        <v>0</v>
      </c>
      <c r="M68" s="101">
        <f t="shared" si="1"/>
        <v>0</v>
      </c>
      <c r="N68" s="100">
        <v>0</v>
      </c>
      <c r="O68" s="100">
        <v>0</v>
      </c>
      <c r="P68" s="101">
        <f t="shared" si="3"/>
        <v>0</v>
      </c>
      <c r="Q68" s="102" t="s">
        <v>393</v>
      </c>
    </row>
    <row r="69" spans="1:17" s="85" customFormat="1" ht="15.75" hidden="1" customHeight="1" x14ac:dyDescent="0.25">
      <c r="A69" s="95">
        <v>901</v>
      </c>
      <c r="B69" s="115" t="s">
        <v>111</v>
      </c>
      <c r="C69" s="116" t="s">
        <v>112</v>
      </c>
      <c r="D69" s="117" t="s">
        <v>37</v>
      </c>
      <c r="E69" s="95" t="s">
        <v>102</v>
      </c>
      <c r="F69" s="104" t="s">
        <v>113</v>
      </c>
      <c r="G69" s="98" t="s">
        <v>427</v>
      </c>
      <c r="H69" s="99">
        <v>0</v>
      </c>
      <c r="I69" s="100">
        <v>0</v>
      </c>
      <c r="J69" s="101">
        <f t="shared" si="0"/>
        <v>0</v>
      </c>
      <c r="K69" s="99">
        <v>0</v>
      </c>
      <c r="L69" s="100">
        <v>0</v>
      </c>
      <c r="M69" s="101">
        <f t="shared" si="1"/>
        <v>0</v>
      </c>
      <c r="N69" s="100">
        <v>0</v>
      </c>
      <c r="O69" s="100">
        <v>0</v>
      </c>
      <c r="P69" s="101">
        <f t="shared" si="3"/>
        <v>0</v>
      </c>
      <c r="Q69" s="102" t="s">
        <v>393</v>
      </c>
    </row>
    <row r="70" spans="1:17" s="85" customFormat="1" ht="15.75" hidden="1" customHeight="1" x14ac:dyDescent="0.25">
      <c r="A70" s="95">
        <v>902</v>
      </c>
      <c r="B70" s="115" t="s">
        <v>119</v>
      </c>
      <c r="C70" s="116" t="s">
        <v>120</v>
      </c>
      <c r="D70" s="117" t="s">
        <v>57</v>
      </c>
      <c r="E70" s="95" t="s">
        <v>102</v>
      </c>
      <c r="F70" s="104" t="s">
        <v>121</v>
      </c>
      <c r="G70" s="98" t="s">
        <v>405</v>
      </c>
      <c r="H70" s="99">
        <v>0</v>
      </c>
      <c r="I70" s="100">
        <v>0</v>
      </c>
      <c r="J70" s="101">
        <f t="shared" si="0"/>
        <v>0</v>
      </c>
      <c r="K70" s="99">
        <v>0</v>
      </c>
      <c r="L70" s="100">
        <v>0</v>
      </c>
      <c r="M70" s="101">
        <f t="shared" si="1"/>
        <v>0</v>
      </c>
      <c r="N70" s="100">
        <v>0</v>
      </c>
      <c r="O70" s="100">
        <v>0</v>
      </c>
      <c r="P70" s="101">
        <f t="shared" si="3"/>
        <v>0</v>
      </c>
      <c r="Q70" s="102" t="s">
        <v>393</v>
      </c>
    </row>
    <row r="71" spans="1:17" s="85" customFormat="1" ht="15.75" hidden="1" customHeight="1" x14ac:dyDescent="0.25">
      <c r="A71" s="95">
        <v>903</v>
      </c>
      <c r="B71" s="115" t="s">
        <v>123</v>
      </c>
      <c r="C71" s="116" t="s">
        <v>124</v>
      </c>
      <c r="D71" s="117" t="s">
        <v>95</v>
      </c>
      <c r="E71" s="95" t="s">
        <v>102</v>
      </c>
      <c r="F71" s="104" t="s">
        <v>58</v>
      </c>
      <c r="G71" s="98" t="s">
        <v>422</v>
      </c>
      <c r="H71" s="99">
        <v>0</v>
      </c>
      <c r="I71" s="100">
        <v>0</v>
      </c>
      <c r="J71" s="101">
        <f t="shared" si="0"/>
        <v>0</v>
      </c>
      <c r="K71" s="99">
        <v>0</v>
      </c>
      <c r="L71" s="100">
        <v>0</v>
      </c>
      <c r="M71" s="101">
        <f t="shared" si="1"/>
        <v>0</v>
      </c>
      <c r="N71" s="100">
        <v>0</v>
      </c>
      <c r="O71" s="100">
        <v>0</v>
      </c>
      <c r="P71" s="101">
        <f t="shared" si="3"/>
        <v>0</v>
      </c>
      <c r="Q71" s="102" t="s">
        <v>393</v>
      </c>
    </row>
    <row r="72" spans="1:17" s="85" customFormat="1" ht="15.75" hidden="1" customHeight="1" x14ac:dyDescent="0.25">
      <c r="A72" s="95">
        <v>904</v>
      </c>
      <c r="B72" s="113" t="s">
        <v>165</v>
      </c>
      <c r="C72" s="114" t="s">
        <v>163</v>
      </c>
      <c r="D72" s="111" t="s">
        <v>78</v>
      </c>
      <c r="E72" s="94" t="s">
        <v>161</v>
      </c>
      <c r="F72" s="97" t="s">
        <v>166</v>
      </c>
      <c r="G72" s="98" t="s">
        <v>405</v>
      </c>
      <c r="H72" s="99">
        <v>0</v>
      </c>
      <c r="I72" s="100">
        <v>0</v>
      </c>
      <c r="J72" s="101">
        <f t="shared" si="0"/>
        <v>0</v>
      </c>
      <c r="K72" s="99">
        <v>0</v>
      </c>
      <c r="L72" s="100">
        <v>0</v>
      </c>
      <c r="M72" s="101">
        <f t="shared" si="1"/>
        <v>0</v>
      </c>
      <c r="N72" s="100">
        <v>0</v>
      </c>
      <c r="O72" s="100">
        <v>0</v>
      </c>
      <c r="P72" s="101">
        <f t="shared" si="3"/>
        <v>0</v>
      </c>
      <c r="Q72" s="102" t="s">
        <v>393</v>
      </c>
    </row>
    <row r="73" spans="1:17" s="85" customFormat="1" ht="15.75" hidden="1" customHeight="1" x14ac:dyDescent="0.25">
      <c r="A73" s="95">
        <v>905</v>
      </c>
      <c r="B73" s="113" t="s">
        <v>167</v>
      </c>
      <c r="C73" s="114" t="s">
        <v>168</v>
      </c>
      <c r="D73" s="111" t="s">
        <v>169</v>
      </c>
      <c r="E73" s="94" t="s">
        <v>161</v>
      </c>
      <c r="F73" s="97" t="s">
        <v>170</v>
      </c>
      <c r="G73" s="98" t="s">
        <v>422</v>
      </c>
      <c r="H73" s="99">
        <v>0</v>
      </c>
      <c r="I73" s="100">
        <v>0</v>
      </c>
      <c r="J73" s="101">
        <f t="shared" si="0"/>
        <v>0</v>
      </c>
      <c r="K73" s="99">
        <v>0</v>
      </c>
      <c r="L73" s="100">
        <v>0</v>
      </c>
      <c r="M73" s="101">
        <f t="shared" si="1"/>
        <v>0</v>
      </c>
      <c r="N73" s="100">
        <v>0</v>
      </c>
      <c r="O73" s="100">
        <v>0</v>
      </c>
      <c r="P73" s="101">
        <f t="shared" si="3"/>
        <v>0</v>
      </c>
      <c r="Q73" s="102" t="s">
        <v>393</v>
      </c>
    </row>
    <row r="74" spans="1:17" s="85" customFormat="1" ht="15.75" hidden="1" customHeight="1" x14ac:dyDescent="0.25">
      <c r="A74" s="95">
        <v>906</v>
      </c>
      <c r="B74" s="113" t="s">
        <v>175</v>
      </c>
      <c r="C74" s="114" t="s">
        <v>176</v>
      </c>
      <c r="D74" s="111" t="s">
        <v>177</v>
      </c>
      <c r="E74" s="94" t="s">
        <v>174</v>
      </c>
      <c r="F74" s="97" t="s">
        <v>178</v>
      </c>
      <c r="G74" s="98" t="s">
        <v>434</v>
      </c>
      <c r="H74" s="99">
        <v>0</v>
      </c>
      <c r="I74" s="100">
        <v>0</v>
      </c>
      <c r="J74" s="101">
        <f t="shared" ref="J74:J76" si="4">ROUND(SUMPRODUCT($H$9:$I$9,H74:I74),1)</f>
        <v>0</v>
      </c>
      <c r="K74" s="99">
        <v>0</v>
      </c>
      <c r="L74" s="100">
        <v>0</v>
      </c>
      <c r="M74" s="101">
        <f t="shared" ref="M74:M76" si="5">ROUND(SUMPRODUCT($K$9:$L$9,K74:L74),1)</f>
        <v>0</v>
      </c>
      <c r="N74" s="100">
        <v>0</v>
      </c>
      <c r="O74" s="100">
        <v>0</v>
      </c>
      <c r="P74" s="101">
        <f t="shared" si="3"/>
        <v>0</v>
      </c>
      <c r="Q74" s="102" t="s">
        <v>393</v>
      </c>
    </row>
    <row r="75" spans="1:17" s="85" customFormat="1" ht="15.75" hidden="1" customHeight="1" x14ac:dyDescent="0.25">
      <c r="A75" s="95">
        <v>907</v>
      </c>
      <c r="B75" s="113" t="s">
        <v>187</v>
      </c>
      <c r="C75" s="114" t="s">
        <v>163</v>
      </c>
      <c r="D75" s="111" t="s">
        <v>61</v>
      </c>
      <c r="E75" s="94" t="s">
        <v>174</v>
      </c>
      <c r="F75" s="97" t="s">
        <v>188</v>
      </c>
      <c r="G75" s="98" t="s">
        <v>405</v>
      </c>
      <c r="H75" s="99">
        <v>0</v>
      </c>
      <c r="I75" s="100">
        <v>0</v>
      </c>
      <c r="J75" s="101">
        <f t="shared" si="4"/>
        <v>0</v>
      </c>
      <c r="K75" s="99">
        <v>0</v>
      </c>
      <c r="L75" s="100">
        <v>0</v>
      </c>
      <c r="M75" s="101">
        <f t="shared" si="5"/>
        <v>0</v>
      </c>
      <c r="N75" s="100">
        <v>0</v>
      </c>
      <c r="O75" s="100">
        <v>0</v>
      </c>
      <c r="P75" s="101">
        <f t="shared" si="3"/>
        <v>0</v>
      </c>
      <c r="Q75" s="102" t="s">
        <v>393</v>
      </c>
    </row>
    <row r="76" spans="1:17" s="85" customFormat="1" ht="15.75" hidden="1" customHeight="1" x14ac:dyDescent="0.25">
      <c r="A76" s="95">
        <v>908</v>
      </c>
      <c r="B76" s="113" t="s">
        <v>192</v>
      </c>
      <c r="C76" s="114" t="s">
        <v>193</v>
      </c>
      <c r="D76" s="111" t="s">
        <v>194</v>
      </c>
      <c r="E76" s="94" t="s">
        <v>190</v>
      </c>
      <c r="F76" s="97" t="s">
        <v>114</v>
      </c>
      <c r="G76" s="98" t="s">
        <v>407</v>
      </c>
      <c r="H76" s="99">
        <v>0</v>
      </c>
      <c r="I76" s="100">
        <v>0</v>
      </c>
      <c r="J76" s="101">
        <f t="shared" si="4"/>
        <v>0</v>
      </c>
      <c r="K76" s="99">
        <v>0</v>
      </c>
      <c r="L76" s="100">
        <v>0</v>
      </c>
      <c r="M76" s="101">
        <f t="shared" si="5"/>
        <v>0</v>
      </c>
      <c r="N76" s="100">
        <v>0</v>
      </c>
      <c r="O76" s="100">
        <v>0</v>
      </c>
      <c r="P76" s="101">
        <f t="shared" si="3"/>
        <v>0</v>
      </c>
      <c r="Q76" s="102" t="s">
        <v>393</v>
      </c>
    </row>
    <row r="77" spans="1:17" s="85" customFormat="1" ht="20.25" customHeight="1" x14ac:dyDescent="0.25">
      <c r="A77" s="95">
        <v>4</v>
      </c>
      <c r="B77" s="113" t="s">
        <v>441</v>
      </c>
      <c r="C77" s="110" t="s">
        <v>439</v>
      </c>
      <c r="D77" s="111" t="s">
        <v>440</v>
      </c>
      <c r="E77" s="94" t="s">
        <v>456</v>
      </c>
      <c r="F77" s="97" t="s">
        <v>459</v>
      </c>
      <c r="G77" s="98" t="s">
        <v>415</v>
      </c>
      <c r="H77" s="99">
        <v>0</v>
      </c>
      <c r="I77" s="100">
        <v>0</v>
      </c>
      <c r="J77" s="101">
        <v>6</v>
      </c>
      <c r="K77" s="99"/>
      <c r="L77" s="100"/>
      <c r="M77" s="101" t="s">
        <v>458</v>
      </c>
      <c r="N77" s="100"/>
      <c r="O77" s="100"/>
      <c r="P77" s="101">
        <v>6.7</v>
      </c>
      <c r="Q77" s="102" t="s">
        <v>382</v>
      </c>
    </row>
    <row r="78" spans="1:17" s="85" customFormat="1" ht="21" customHeight="1" x14ac:dyDescent="0.25">
      <c r="A78" s="95">
        <v>5</v>
      </c>
      <c r="B78" s="113" t="s">
        <v>196</v>
      </c>
      <c r="C78" s="110" t="s">
        <v>197</v>
      </c>
      <c r="D78" s="111" t="s">
        <v>48</v>
      </c>
      <c r="E78" s="94" t="s">
        <v>190</v>
      </c>
      <c r="F78" s="97" t="s">
        <v>198</v>
      </c>
      <c r="G78" s="98" t="s">
        <v>420</v>
      </c>
      <c r="H78" s="99">
        <v>0</v>
      </c>
      <c r="I78" s="100">
        <v>0</v>
      </c>
      <c r="J78" s="101"/>
      <c r="K78" s="99"/>
      <c r="L78" s="100"/>
      <c r="M78" s="101"/>
      <c r="N78" s="100"/>
      <c r="O78" s="100"/>
      <c r="P78" s="101"/>
      <c r="Q78" s="102" t="s">
        <v>442</v>
      </c>
    </row>
    <row r="79" spans="1:17" s="85" customFormat="1" ht="15.75" hidden="1" customHeight="1" x14ac:dyDescent="0.25">
      <c r="A79" s="95">
        <v>910</v>
      </c>
      <c r="B79" s="113" t="s">
        <v>199</v>
      </c>
      <c r="C79" s="114" t="s">
        <v>200</v>
      </c>
      <c r="D79" s="111" t="s">
        <v>201</v>
      </c>
      <c r="E79" s="94" t="s">
        <v>190</v>
      </c>
      <c r="F79" s="97" t="s">
        <v>202</v>
      </c>
      <c r="G79" s="98" t="s">
        <v>408</v>
      </c>
      <c r="H79" s="99">
        <v>0</v>
      </c>
      <c r="I79" s="100">
        <v>0</v>
      </c>
      <c r="J79" s="101"/>
      <c r="K79" s="99"/>
      <c r="L79" s="100"/>
      <c r="M79" s="101"/>
      <c r="N79" s="100"/>
      <c r="O79" s="100"/>
      <c r="P79" s="101"/>
      <c r="Q79" s="102" t="s">
        <v>393</v>
      </c>
    </row>
    <row r="80" spans="1:17" s="85" customFormat="1" ht="15.75" hidden="1" customHeight="1" x14ac:dyDescent="0.25">
      <c r="A80" s="95">
        <v>911</v>
      </c>
      <c r="B80" s="113" t="s">
        <v>212</v>
      </c>
      <c r="C80" s="114" t="s">
        <v>213</v>
      </c>
      <c r="D80" s="111" t="s">
        <v>20</v>
      </c>
      <c r="E80" s="94" t="s">
        <v>211</v>
      </c>
      <c r="F80" s="97" t="s">
        <v>214</v>
      </c>
      <c r="G80" s="98" t="s">
        <v>417</v>
      </c>
      <c r="H80" s="99">
        <v>0</v>
      </c>
      <c r="I80" s="100">
        <v>0</v>
      </c>
      <c r="J80" s="101"/>
      <c r="K80" s="99"/>
      <c r="L80" s="100"/>
      <c r="M80" s="101"/>
      <c r="N80" s="100"/>
      <c r="O80" s="100"/>
      <c r="P80" s="101"/>
      <c r="Q80" s="102" t="s">
        <v>393</v>
      </c>
    </row>
    <row r="81" spans="1:17" s="85" customFormat="1" ht="15.75" hidden="1" customHeight="1" x14ac:dyDescent="0.25">
      <c r="A81" s="95">
        <v>912</v>
      </c>
      <c r="B81" s="113" t="s">
        <v>217</v>
      </c>
      <c r="C81" s="114" t="s">
        <v>64</v>
      </c>
      <c r="D81" s="111" t="s">
        <v>115</v>
      </c>
      <c r="E81" s="94" t="s">
        <v>211</v>
      </c>
      <c r="F81" s="97" t="s">
        <v>218</v>
      </c>
      <c r="G81" s="98" t="s">
        <v>412</v>
      </c>
      <c r="H81" s="99">
        <v>0</v>
      </c>
      <c r="I81" s="100">
        <v>0</v>
      </c>
      <c r="J81" s="101"/>
      <c r="K81" s="99"/>
      <c r="L81" s="100"/>
      <c r="M81" s="101"/>
      <c r="N81" s="100"/>
      <c r="O81" s="100"/>
      <c r="P81" s="101"/>
      <c r="Q81" s="102" t="s">
        <v>393</v>
      </c>
    </row>
    <row r="82" spans="1:17" s="85" customFormat="1" ht="15.75" hidden="1" customHeight="1" x14ac:dyDescent="0.25">
      <c r="A82" s="95">
        <v>913</v>
      </c>
      <c r="B82" s="113" t="s">
        <v>221</v>
      </c>
      <c r="C82" s="114" t="s">
        <v>7</v>
      </c>
      <c r="D82" s="111" t="s">
        <v>201</v>
      </c>
      <c r="E82" s="94" t="s">
        <v>211</v>
      </c>
      <c r="F82" s="97" t="s">
        <v>96</v>
      </c>
      <c r="G82" s="98" t="s">
        <v>408</v>
      </c>
      <c r="H82" s="99">
        <v>0</v>
      </c>
      <c r="I82" s="100">
        <v>0</v>
      </c>
      <c r="J82" s="101"/>
      <c r="K82" s="99"/>
      <c r="L82" s="100"/>
      <c r="M82" s="101"/>
      <c r="N82" s="100"/>
      <c r="O82" s="100"/>
      <c r="P82" s="101"/>
      <c r="Q82" s="102" t="s">
        <v>393</v>
      </c>
    </row>
    <row r="83" spans="1:17" s="85" customFormat="1" ht="15.75" hidden="1" customHeight="1" x14ac:dyDescent="0.25">
      <c r="A83" s="95">
        <v>914</v>
      </c>
      <c r="B83" s="113" t="s">
        <v>227</v>
      </c>
      <c r="C83" s="114" t="s">
        <v>79</v>
      </c>
      <c r="D83" s="111" t="s">
        <v>228</v>
      </c>
      <c r="E83" s="94" t="s">
        <v>225</v>
      </c>
      <c r="F83" s="97" t="s">
        <v>229</v>
      </c>
      <c r="G83" s="98" t="s">
        <v>407</v>
      </c>
      <c r="H83" s="99">
        <v>0</v>
      </c>
      <c r="I83" s="100">
        <v>0</v>
      </c>
      <c r="J83" s="101"/>
      <c r="K83" s="99"/>
      <c r="L83" s="100"/>
      <c r="M83" s="101"/>
      <c r="N83" s="100"/>
      <c r="O83" s="100"/>
      <c r="P83" s="101"/>
      <c r="Q83" s="102" t="s">
        <v>393</v>
      </c>
    </row>
    <row r="84" spans="1:17" s="85" customFormat="1" ht="15.75" hidden="1" customHeight="1" x14ac:dyDescent="0.25">
      <c r="A84" s="95">
        <v>915</v>
      </c>
      <c r="B84" s="113" t="s">
        <v>239</v>
      </c>
      <c r="C84" s="114" t="s">
        <v>240</v>
      </c>
      <c r="D84" s="111" t="s">
        <v>147</v>
      </c>
      <c r="E84" s="94" t="s">
        <v>236</v>
      </c>
      <c r="F84" s="97" t="s">
        <v>241</v>
      </c>
      <c r="G84" s="98" t="s">
        <v>415</v>
      </c>
      <c r="H84" s="99">
        <v>0</v>
      </c>
      <c r="I84" s="100">
        <v>0</v>
      </c>
      <c r="J84" s="101"/>
      <c r="K84" s="99"/>
      <c r="L84" s="100"/>
      <c r="M84" s="101"/>
      <c r="N84" s="100"/>
      <c r="O84" s="100"/>
      <c r="P84" s="101"/>
      <c r="Q84" s="102" t="s">
        <v>393</v>
      </c>
    </row>
    <row r="85" spans="1:17" s="85" customFormat="1" ht="15.75" hidden="1" customHeight="1" x14ac:dyDescent="0.25">
      <c r="A85" s="95">
        <v>916</v>
      </c>
      <c r="B85" s="113" t="s">
        <v>243</v>
      </c>
      <c r="C85" s="114" t="s">
        <v>244</v>
      </c>
      <c r="D85" s="111" t="s">
        <v>44</v>
      </c>
      <c r="E85" s="94" t="s">
        <v>236</v>
      </c>
      <c r="F85" s="97" t="s">
        <v>245</v>
      </c>
      <c r="G85" s="98" t="s">
        <v>405</v>
      </c>
      <c r="H85" s="99">
        <v>0</v>
      </c>
      <c r="I85" s="100">
        <v>0</v>
      </c>
      <c r="J85" s="101"/>
      <c r="K85" s="99"/>
      <c r="L85" s="100"/>
      <c r="M85" s="101"/>
      <c r="N85" s="100"/>
      <c r="O85" s="100"/>
      <c r="P85" s="101"/>
      <c r="Q85" s="102" t="s">
        <v>393</v>
      </c>
    </row>
    <row r="86" spans="1:17" s="85" customFormat="1" ht="15.75" hidden="1" customHeight="1" x14ac:dyDescent="0.25">
      <c r="A86" s="95">
        <v>917</v>
      </c>
      <c r="B86" s="113" t="s">
        <v>258</v>
      </c>
      <c r="C86" s="114" t="s">
        <v>259</v>
      </c>
      <c r="D86" s="111" t="s">
        <v>260</v>
      </c>
      <c r="E86" s="94" t="s">
        <v>254</v>
      </c>
      <c r="F86" s="97" t="s">
        <v>17</v>
      </c>
      <c r="G86" s="98" t="s">
        <v>411</v>
      </c>
      <c r="H86" s="99">
        <v>0</v>
      </c>
      <c r="I86" s="100">
        <v>0</v>
      </c>
      <c r="J86" s="101"/>
      <c r="K86" s="99"/>
      <c r="L86" s="100"/>
      <c r="M86" s="101"/>
      <c r="N86" s="100"/>
      <c r="O86" s="100"/>
      <c r="P86" s="101"/>
      <c r="Q86" s="102" t="s">
        <v>393</v>
      </c>
    </row>
    <row r="87" spans="1:17" s="85" customFormat="1" ht="15.75" hidden="1" customHeight="1" x14ac:dyDescent="0.25">
      <c r="A87" s="95">
        <v>918</v>
      </c>
      <c r="B87" s="113" t="s">
        <v>262</v>
      </c>
      <c r="C87" s="114" t="s">
        <v>104</v>
      </c>
      <c r="D87" s="111" t="s">
        <v>263</v>
      </c>
      <c r="E87" s="94" t="s">
        <v>261</v>
      </c>
      <c r="F87" s="97" t="s">
        <v>226</v>
      </c>
      <c r="G87" s="98" t="s">
        <v>431</v>
      </c>
      <c r="H87" s="99">
        <v>0</v>
      </c>
      <c r="I87" s="100">
        <v>0</v>
      </c>
      <c r="J87" s="101"/>
      <c r="K87" s="99"/>
      <c r="L87" s="100"/>
      <c r="M87" s="101"/>
      <c r="N87" s="100"/>
      <c r="O87" s="100"/>
      <c r="P87" s="101"/>
      <c r="Q87" s="102" t="s">
        <v>393</v>
      </c>
    </row>
    <row r="88" spans="1:17" s="85" customFormat="1" ht="15.75" hidden="1" customHeight="1" x14ac:dyDescent="0.25">
      <c r="A88" s="95">
        <v>919</v>
      </c>
      <c r="B88" s="113" t="s">
        <v>264</v>
      </c>
      <c r="C88" s="114" t="s">
        <v>265</v>
      </c>
      <c r="D88" s="111" t="s">
        <v>35</v>
      </c>
      <c r="E88" s="94" t="s">
        <v>261</v>
      </c>
      <c r="F88" s="97" t="s">
        <v>160</v>
      </c>
      <c r="G88" s="98" t="s">
        <v>425</v>
      </c>
      <c r="H88" s="99">
        <v>0</v>
      </c>
      <c r="I88" s="100">
        <v>0</v>
      </c>
      <c r="J88" s="101"/>
      <c r="K88" s="99"/>
      <c r="L88" s="100"/>
      <c r="M88" s="101"/>
      <c r="N88" s="100"/>
      <c r="O88" s="100"/>
      <c r="P88" s="101"/>
      <c r="Q88" s="102" t="s">
        <v>393</v>
      </c>
    </row>
    <row r="89" spans="1:17" s="85" customFormat="1" ht="15.75" hidden="1" customHeight="1" x14ac:dyDescent="0.25">
      <c r="A89" s="95">
        <v>920</v>
      </c>
      <c r="B89" s="113" t="s">
        <v>266</v>
      </c>
      <c r="C89" s="114" t="s">
        <v>267</v>
      </c>
      <c r="D89" s="111" t="s">
        <v>247</v>
      </c>
      <c r="E89" s="94" t="s">
        <v>261</v>
      </c>
      <c r="F89" s="97" t="s">
        <v>268</v>
      </c>
      <c r="G89" s="98" t="s">
        <v>430</v>
      </c>
      <c r="H89" s="99">
        <v>0</v>
      </c>
      <c r="I89" s="100">
        <v>0</v>
      </c>
      <c r="J89" s="101"/>
      <c r="K89" s="99"/>
      <c r="L89" s="100"/>
      <c r="M89" s="101"/>
      <c r="N89" s="100"/>
      <c r="O89" s="100"/>
      <c r="P89" s="101"/>
      <c r="Q89" s="102" t="s">
        <v>393</v>
      </c>
    </row>
    <row r="90" spans="1:17" s="85" customFormat="1" ht="15.75" hidden="1" customHeight="1" x14ac:dyDescent="0.25">
      <c r="A90" s="95">
        <v>921</v>
      </c>
      <c r="B90" s="113" t="s">
        <v>269</v>
      </c>
      <c r="C90" s="114" t="s">
        <v>270</v>
      </c>
      <c r="D90" s="111" t="s">
        <v>154</v>
      </c>
      <c r="E90" s="94" t="s">
        <v>261</v>
      </c>
      <c r="F90" s="97" t="s">
        <v>36</v>
      </c>
      <c r="G90" s="98" t="s">
        <v>405</v>
      </c>
      <c r="H90" s="99">
        <v>0</v>
      </c>
      <c r="I90" s="100">
        <v>0</v>
      </c>
      <c r="J90" s="101"/>
      <c r="K90" s="99"/>
      <c r="L90" s="100"/>
      <c r="M90" s="101"/>
      <c r="N90" s="100"/>
      <c r="O90" s="100"/>
      <c r="P90" s="101"/>
      <c r="Q90" s="102" t="s">
        <v>393</v>
      </c>
    </row>
    <row r="91" spans="1:17" s="85" customFormat="1" ht="15.75" hidden="1" customHeight="1" x14ac:dyDescent="0.25">
      <c r="A91" s="95">
        <v>922</v>
      </c>
      <c r="B91" s="113" t="s">
        <v>271</v>
      </c>
      <c r="C91" s="114" t="s">
        <v>9</v>
      </c>
      <c r="D91" s="111" t="s">
        <v>122</v>
      </c>
      <c r="E91" s="94" t="s">
        <v>261</v>
      </c>
      <c r="F91" s="97" t="s">
        <v>106</v>
      </c>
      <c r="G91" s="98" t="s">
        <v>412</v>
      </c>
      <c r="H91" s="99">
        <v>0</v>
      </c>
      <c r="I91" s="100">
        <v>0</v>
      </c>
      <c r="J91" s="101"/>
      <c r="K91" s="99"/>
      <c r="L91" s="100"/>
      <c r="M91" s="101"/>
      <c r="N91" s="100"/>
      <c r="O91" s="100"/>
      <c r="P91" s="101"/>
      <c r="Q91" s="102" t="s">
        <v>393</v>
      </c>
    </row>
    <row r="92" spans="1:17" s="85" customFormat="1" ht="15.75" hidden="1" customHeight="1" x14ac:dyDescent="0.25">
      <c r="A92" s="95">
        <v>923</v>
      </c>
      <c r="B92" s="113" t="s">
        <v>275</v>
      </c>
      <c r="C92" s="114" t="s">
        <v>206</v>
      </c>
      <c r="D92" s="111" t="s">
        <v>131</v>
      </c>
      <c r="E92" s="94" t="s">
        <v>261</v>
      </c>
      <c r="F92" s="119" t="s">
        <v>276</v>
      </c>
      <c r="G92" s="98" t="s">
        <v>424</v>
      </c>
      <c r="H92" s="99">
        <v>0</v>
      </c>
      <c r="I92" s="100">
        <v>0</v>
      </c>
      <c r="J92" s="101"/>
      <c r="K92" s="99"/>
      <c r="L92" s="100"/>
      <c r="M92" s="101"/>
      <c r="N92" s="100"/>
      <c r="O92" s="100"/>
      <c r="P92" s="101"/>
      <c r="Q92" s="102" t="s">
        <v>393</v>
      </c>
    </row>
    <row r="93" spans="1:17" s="85" customFormat="1" ht="15.75" hidden="1" customHeight="1" x14ac:dyDescent="0.25">
      <c r="A93" s="95">
        <v>924</v>
      </c>
      <c r="B93" s="113" t="s">
        <v>277</v>
      </c>
      <c r="C93" s="114" t="s">
        <v>6</v>
      </c>
      <c r="D93" s="111" t="s">
        <v>209</v>
      </c>
      <c r="E93" s="94" t="s">
        <v>261</v>
      </c>
      <c r="F93" s="119" t="s">
        <v>278</v>
      </c>
      <c r="G93" s="98" t="s">
        <v>414</v>
      </c>
      <c r="H93" s="99">
        <v>0</v>
      </c>
      <c r="I93" s="100">
        <v>0</v>
      </c>
      <c r="J93" s="101"/>
      <c r="K93" s="99"/>
      <c r="L93" s="100"/>
      <c r="M93" s="101"/>
      <c r="N93" s="100"/>
      <c r="O93" s="100"/>
      <c r="P93" s="101"/>
      <c r="Q93" s="102" t="s">
        <v>393</v>
      </c>
    </row>
    <row r="94" spans="1:17" s="85" customFormat="1" ht="15.75" hidden="1" customHeight="1" x14ac:dyDescent="0.25">
      <c r="A94" s="95">
        <v>925</v>
      </c>
      <c r="B94" s="113" t="s">
        <v>279</v>
      </c>
      <c r="C94" s="114" t="s">
        <v>280</v>
      </c>
      <c r="D94" s="111" t="s">
        <v>209</v>
      </c>
      <c r="E94" s="94" t="s">
        <v>261</v>
      </c>
      <c r="F94" s="119" t="s">
        <v>281</v>
      </c>
      <c r="G94" s="98" t="s">
        <v>411</v>
      </c>
      <c r="H94" s="99">
        <v>0</v>
      </c>
      <c r="I94" s="100">
        <v>0</v>
      </c>
      <c r="J94" s="101"/>
      <c r="K94" s="99"/>
      <c r="L94" s="100"/>
      <c r="M94" s="101"/>
      <c r="N94" s="100"/>
      <c r="O94" s="100"/>
      <c r="P94" s="101"/>
      <c r="Q94" s="102" t="s">
        <v>393</v>
      </c>
    </row>
    <row r="95" spans="1:17" s="85" customFormat="1" ht="15.75" hidden="1" customHeight="1" x14ac:dyDescent="0.25">
      <c r="A95" s="95">
        <v>926</v>
      </c>
      <c r="B95" s="113" t="s">
        <v>293</v>
      </c>
      <c r="C95" s="114" t="s">
        <v>294</v>
      </c>
      <c r="D95" s="111" t="s">
        <v>131</v>
      </c>
      <c r="E95" s="94" t="s">
        <v>289</v>
      </c>
      <c r="F95" s="97" t="s">
        <v>73</v>
      </c>
      <c r="G95" s="98" t="s">
        <v>405</v>
      </c>
      <c r="H95" s="99">
        <v>0</v>
      </c>
      <c r="I95" s="100">
        <v>0</v>
      </c>
      <c r="J95" s="101"/>
      <c r="K95" s="99"/>
      <c r="L95" s="100"/>
      <c r="M95" s="101"/>
      <c r="N95" s="100"/>
      <c r="O95" s="100"/>
      <c r="P95" s="101"/>
      <c r="Q95" s="102" t="s">
        <v>393</v>
      </c>
    </row>
    <row r="96" spans="1:17" s="85" customFormat="1" ht="15.75" hidden="1" customHeight="1" x14ac:dyDescent="0.25">
      <c r="A96" s="95">
        <v>927</v>
      </c>
      <c r="B96" s="113" t="s">
        <v>297</v>
      </c>
      <c r="C96" s="114" t="s">
        <v>208</v>
      </c>
      <c r="D96" s="111" t="s">
        <v>16</v>
      </c>
      <c r="E96" s="94" t="s">
        <v>296</v>
      </c>
      <c r="F96" s="97" t="s">
        <v>224</v>
      </c>
      <c r="G96" s="98" t="s">
        <v>405</v>
      </c>
      <c r="H96" s="99">
        <v>0</v>
      </c>
      <c r="I96" s="100">
        <v>0</v>
      </c>
      <c r="J96" s="101"/>
      <c r="K96" s="99"/>
      <c r="L96" s="100"/>
      <c r="M96" s="101"/>
      <c r="N96" s="100"/>
      <c r="O96" s="100"/>
      <c r="P96" s="101"/>
      <c r="Q96" s="102" t="s">
        <v>393</v>
      </c>
    </row>
    <row r="97" spans="1:17" s="85" customFormat="1" ht="15.75" hidden="1" customHeight="1" x14ac:dyDescent="0.25">
      <c r="A97" s="95">
        <v>928</v>
      </c>
      <c r="B97" s="113" t="s">
        <v>298</v>
      </c>
      <c r="C97" s="114" t="s">
        <v>15</v>
      </c>
      <c r="D97" s="111" t="s">
        <v>194</v>
      </c>
      <c r="E97" s="94" t="s">
        <v>296</v>
      </c>
      <c r="F97" s="97" t="s">
        <v>299</v>
      </c>
      <c r="G97" s="98" t="s">
        <v>408</v>
      </c>
      <c r="H97" s="99">
        <v>0</v>
      </c>
      <c r="I97" s="100">
        <v>0</v>
      </c>
      <c r="J97" s="101"/>
      <c r="K97" s="99"/>
      <c r="L97" s="100"/>
      <c r="M97" s="101"/>
      <c r="N97" s="100"/>
      <c r="O97" s="100"/>
      <c r="P97" s="101"/>
      <c r="Q97" s="102" t="s">
        <v>393</v>
      </c>
    </row>
    <row r="98" spans="1:17" s="85" customFormat="1" ht="15.75" hidden="1" customHeight="1" x14ac:dyDescent="0.25">
      <c r="A98" s="95">
        <v>929</v>
      </c>
      <c r="B98" s="113" t="s">
        <v>310</v>
      </c>
      <c r="C98" s="114" t="s">
        <v>238</v>
      </c>
      <c r="D98" s="111" t="s">
        <v>87</v>
      </c>
      <c r="E98" s="94" t="s">
        <v>296</v>
      </c>
      <c r="F98" s="97" t="s">
        <v>311</v>
      </c>
      <c r="G98" s="98" t="s">
        <v>418</v>
      </c>
      <c r="H98" s="99">
        <v>0</v>
      </c>
      <c r="I98" s="100">
        <v>0</v>
      </c>
      <c r="J98" s="101"/>
      <c r="K98" s="99"/>
      <c r="L98" s="100"/>
      <c r="M98" s="101"/>
      <c r="N98" s="100"/>
      <c r="O98" s="100"/>
      <c r="P98" s="101"/>
      <c r="Q98" s="102" t="s">
        <v>393</v>
      </c>
    </row>
    <row r="99" spans="1:17" s="85" customFormat="1" ht="15.75" hidden="1" customHeight="1" x14ac:dyDescent="0.25">
      <c r="A99" s="95">
        <v>930</v>
      </c>
      <c r="B99" s="113" t="s">
        <v>312</v>
      </c>
      <c r="C99" s="114" t="s">
        <v>313</v>
      </c>
      <c r="D99" s="111" t="s">
        <v>87</v>
      </c>
      <c r="E99" s="94" t="s">
        <v>296</v>
      </c>
      <c r="F99" s="97" t="s">
        <v>314</v>
      </c>
      <c r="G99" s="98" t="s">
        <v>408</v>
      </c>
      <c r="H99" s="99">
        <v>0</v>
      </c>
      <c r="I99" s="100">
        <v>0</v>
      </c>
      <c r="J99" s="101"/>
      <c r="K99" s="99"/>
      <c r="L99" s="100"/>
      <c r="M99" s="101"/>
      <c r="N99" s="100"/>
      <c r="O99" s="100"/>
      <c r="P99" s="101"/>
      <c r="Q99" s="102" t="s">
        <v>393</v>
      </c>
    </row>
    <row r="100" spans="1:17" s="85" customFormat="1" ht="15.75" hidden="1" customHeight="1" x14ac:dyDescent="0.25">
      <c r="A100" s="95">
        <v>931</v>
      </c>
      <c r="B100" s="113" t="s">
        <v>315</v>
      </c>
      <c r="C100" s="114" t="s">
        <v>316</v>
      </c>
      <c r="D100" s="111" t="s">
        <v>91</v>
      </c>
      <c r="E100" s="94" t="s">
        <v>296</v>
      </c>
      <c r="F100" s="97" t="s">
        <v>195</v>
      </c>
      <c r="G100" s="98" t="s">
        <v>415</v>
      </c>
      <c r="H100" s="99">
        <v>0</v>
      </c>
      <c r="I100" s="100">
        <v>0</v>
      </c>
      <c r="J100" s="101"/>
      <c r="K100" s="99"/>
      <c r="L100" s="100"/>
      <c r="M100" s="101"/>
      <c r="N100" s="100"/>
      <c r="O100" s="100"/>
      <c r="P100" s="101"/>
      <c r="Q100" s="102" t="s">
        <v>393</v>
      </c>
    </row>
    <row r="101" spans="1:17" s="85" customFormat="1" ht="15.75" hidden="1" customHeight="1" x14ac:dyDescent="0.25">
      <c r="A101" s="95">
        <v>932</v>
      </c>
      <c r="B101" s="113" t="s">
        <v>320</v>
      </c>
      <c r="C101" s="114" t="s">
        <v>321</v>
      </c>
      <c r="D101" s="111" t="s">
        <v>61</v>
      </c>
      <c r="E101" s="94" t="s">
        <v>296</v>
      </c>
      <c r="F101" s="97" t="s">
        <v>322</v>
      </c>
      <c r="G101" s="98" t="s">
        <v>408</v>
      </c>
      <c r="H101" s="99">
        <v>0</v>
      </c>
      <c r="I101" s="100">
        <v>0</v>
      </c>
      <c r="J101" s="101"/>
      <c r="K101" s="99"/>
      <c r="L101" s="100"/>
      <c r="M101" s="101"/>
      <c r="N101" s="100"/>
      <c r="O101" s="100"/>
      <c r="P101" s="101"/>
      <c r="Q101" s="102" t="s">
        <v>393</v>
      </c>
    </row>
    <row r="102" spans="1:17" s="85" customFormat="1" ht="15.75" hidden="1" customHeight="1" x14ac:dyDescent="0.25">
      <c r="A102" s="95">
        <v>933</v>
      </c>
      <c r="B102" s="113" t="s">
        <v>323</v>
      </c>
      <c r="C102" s="114" t="s">
        <v>94</v>
      </c>
      <c r="D102" s="111" t="s">
        <v>65</v>
      </c>
      <c r="E102" s="94" t="s">
        <v>296</v>
      </c>
      <c r="F102" s="97" t="s">
        <v>83</v>
      </c>
      <c r="G102" s="98" t="s">
        <v>419</v>
      </c>
      <c r="H102" s="99">
        <v>0</v>
      </c>
      <c r="I102" s="100">
        <v>0</v>
      </c>
      <c r="J102" s="101"/>
      <c r="K102" s="99"/>
      <c r="L102" s="100"/>
      <c r="M102" s="101"/>
      <c r="N102" s="100"/>
      <c r="O102" s="100"/>
      <c r="P102" s="101"/>
      <c r="Q102" s="102" t="s">
        <v>393</v>
      </c>
    </row>
    <row r="103" spans="1:17" s="85" customFormat="1" ht="15.75" hidden="1" customHeight="1" x14ac:dyDescent="0.25">
      <c r="A103" s="95">
        <v>934</v>
      </c>
      <c r="B103" s="113" t="s">
        <v>324</v>
      </c>
      <c r="C103" s="114" t="s">
        <v>265</v>
      </c>
      <c r="D103" s="111" t="s">
        <v>66</v>
      </c>
      <c r="E103" s="94" t="s">
        <v>296</v>
      </c>
      <c r="F103" s="97" t="s">
        <v>319</v>
      </c>
      <c r="G103" s="98" t="s">
        <v>408</v>
      </c>
      <c r="H103" s="99">
        <v>0</v>
      </c>
      <c r="I103" s="100">
        <v>0</v>
      </c>
      <c r="J103" s="101"/>
      <c r="K103" s="99"/>
      <c r="L103" s="100"/>
      <c r="M103" s="101"/>
      <c r="N103" s="100"/>
      <c r="O103" s="100"/>
      <c r="P103" s="101"/>
      <c r="Q103" s="102" t="s">
        <v>393</v>
      </c>
    </row>
    <row r="104" spans="1:17" s="85" customFormat="1" ht="15.75" hidden="1" customHeight="1" x14ac:dyDescent="0.25">
      <c r="A104" s="95">
        <v>935</v>
      </c>
      <c r="B104" s="113" t="s">
        <v>325</v>
      </c>
      <c r="C104" s="114" t="s">
        <v>326</v>
      </c>
      <c r="D104" s="111" t="s">
        <v>209</v>
      </c>
      <c r="E104" s="94" t="s">
        <v>296</v>
      </c>
      <c r="F104" s="97" t="s">
        <v>46</v>
      </c>
      <c r="G104" s="98" t="s">
        <v>405</v>
      </c>
      <c r="H104" s="99">
        <v>0</v>
      </c>
      <c r="I104" s="100">
        <v>0</v>
      </c>
      <c r="J104" s="101"/>
      <c r="K104" s="99"/>
      <c r="L104" s="100"/>
      <c r="M104" s="101"/>
      <c r="N104" s="100"/>
      <c r="O104" s="100"/>
      <c r="P104" s="101"/>
      <c r="Q104" s="102" t="s">
        <v>393</v>
      </c>
    </row>
    <row r="105" spans="1:17" s="85" customFormat="1" ht="15.75" hidden="1" customHeight="1" x14ac:dyDescent="0.25">
      <c r="A105" s="95">
        <v>936</v>
      </c>
      <c r="B105" s="113" t="s">
        <v>331</v>
      </c>
      <c r="C105" s="120" t="s">
        <v>332</v>
      </c>
      <c r="D105" s="121" t="s">
        <v>35</v>
      </c>
      <c r="E105" s="94" t="s">
        <v>330</v>
      </c>
      <c r="F105" s="97" t="s">
        <v>38</v>
      </c>
      <c r="G105" s="98" t="s">
        <v>408</v>
      </c>
      <c r="H105" s="99">
        <v>0</v>
      </c>
      <c r="I105" s="100">
        <v>0</v>
      </c>
      <c r="J105" s="101"/>
      <c r="K105" s="99"/>
      <c r="L105" s="100"/>
      <c r="M105" s="101"/>
      <c r="N105" s="100"/>
      <c r="O105" s="100"/>
      <c r="P105" s="101"/>
      <c r="Q105" s="102" t="s">
        <v>393</v>
      </c>
    </row>
    <row r="106" spans="1:17" s="85" customFormat="1" ht="15.75" hidden="1" customHeight="1" x14ac:dyDescent="0.25">
      <c r="A106" s="95">
        <v>937</v>
      </c>
      <c r="B106" s="113" t="s">
        <v>334</v>
      </c>
      <c r="C106" s="114" t="s">
        <v>72</v>
      </c>
      <c r="D106" s="111" t="s">
        <v>48</v>
      </c>
      <c r="E106" s="94" t="s">
        <v>333</v>
      </c>
      <c r="F106" s="97" t="s">
        <v>335</v>
      </c>
      <c r="G106" s="98" t="s">
        <v>405</v>
      </c>
      <c r="H106" s="99">
        <v>0</v>
      </c>
      <c r="I106" s="100">
        <v>0</v>
      </c>
      <c r="J106" s="101"/>
      <c r="K106" s="99"/>
      <c r="L106" s="100"/>
      <c r="M106" s="101"/>
      <c r="N106" s="100"/>
      <c r="O106" s="100"/>
      <c r="P106" s="101"/>
      <c r="Q106" s="102" t="s">
        <v>393</v>
      </c>
    </row>
    <row r="107" spans="1:17" s="85" customFormat="1" ht="15.75" hidden="1" customHeight="1" x14ac:dyDescent="0.25">
      <c r="A107" s="95">
        <v>938</v>
      </c>
      <c r="B107" s="113" t="s">
        <v>336</v>
      </c>
      <c r="C107" s="114" t="s">
        <v>253</v>
      </c>
      <c r="D107" s="111" t="s">
        <v>50</v>
      </c>
      <c r="E107" s="94" t="s">
        <v>333</v>
      </c>
      <c r="F107" s="97" t="s">
        <v>337</v>
      </c>
      <c r="G107" s="98" t="s">
        <v>407</v>
      </c>
      <c r="H107" s="99">
        <v>0</v>
      </c>
      <c r="I107" s="100">
        <v>0</v>
      </c>
      <c r="J107" s="101"/>
      <c r="K107" s="99"/>
      <c r="L107" s="100"/>
      <c r="M107" s="101"/>
      <c r="N107" s="100"/>
      <c r="O107" s="100"/>
      <c r="P107" s="101"/>
      <c r="Q107" s="102" t="s">
        <v>393</v>
      </c>
    </row>
    <row r="108" spans="1:17" s="85" customFormat="1" ht="15.75" hidden="1" customHeight="1" x14ac:dyDescent="0.25">
      <c r="A108" s="95">
        <v>939</v>
      </c>
      <c r="B108" s="113" t="s">
        <v>338</v>
      </c>
      <c r="C108" s="114" t="s">
        <v>339</v>
      </c>
      <c r="D108" s="111" t="s">
        <v>340</v>
      </c>
      <c r="E108" s="94" t="s">
        <v>333</v>
      </c>
      <c r="F108" s="97" t="s">
        <v>341</v>
      </c>
      <c r="G108" s="98" t="s">
        <v>414</v>
      </c>
      <c r="H108" s="99">
        <v>0</v>
      </c>
      <c r="I108" s="100">
        <v>0</v>
      </c>
      <c r="J108" s="101"/>
      <c r="K108" s="99"/>
      <c r="L108" s="100"/>
      <c r="M108" s="101"/>
      <c r="N108" s="100"/>
      <c r="O108" s="100"/>
      <c r="P108" s="101"/>
      <c r="Q108" s="102" t="s">
        <v>393</v>
      </c>
    </row>
    <row r="109" spans="1:17" s="85" customFormat="1" ht="15.75" hidden="1" customHeight="1" x14ac:dyDescent="0.25">
      <c r="A109" s="95">
        <v>940</v>
      </c>
      <c r="B109" s="113" t="s">
        <v>345</v>
      </c>
      <c r="C109" s="114" t="s">
        <v>346</v>
      </c>
      <c r="D109" s="111" t="s">
        <v>329</v>
      </c>
      <c r="E109" s="94" t="s">
        <v>342</v>
      </c>
      <c r="F109" s="97" t="s">
        <v>97</v>
      </c>
      <c r="G109" s="98" t="s">
        <v>405</v>
      </c>
      <c r="H109" s="99">
        <v>0</v>
      </c>
      <c r="I109" s="100">
        <v>0</v>
      </c>
      <c r="J109" s="101"/>
      <c r="K109" s="99"/>
      <c r="L109" s="100"/>
      <c r="M109" s="101"/>
      <c r="N109" s="100"/>
      <c r="O109" s="100"/>
      <c r="P109" s="101"/>
      <c r="Q109" s="102" t="s">
        <v>393</v>
      </c>
    </row>
    <row r="110" spans="1:17" s="85" customFormat="1" ht="21" customHeight="1" x14ac:dyDescent="0.25">
      <c r="A110" s="95">
        <v>6</v>
      </c>
      <c r="B110" s="113" t="s">
        <v>249</v>
      </c>
      <c r="C110" s="110" t="s">
        <v>250</v>
      </c>
      <c r="D110" s="111" t="s">
        <v>48</v>
      </c>
      <c r="E110" s="94" t="s">
        <v>236</v>
      </c>
      <c r="F110" s="97" t="s">
        <v>251</v>
      </c>
      <c r="G110" s="98" t="s">
        <v>405</v>
      </c>
      <c r="H110" s="99">
        <v>0</v>
      </c>
      <c r="I110" s="100">
        <v>0</v>
      </c>
      <c r="J110" s="101"/>
      <c r="K110" s="99"/>
      <c r="L110" s="100"/>
      <c r="M110" s="101"/>
      <c r="N110" s="100"/>
      <c r="O110" s="100"/>
      <c r="P110" s="101"/>
      <c r="Q110" s="102" t="s">
        <v>442</v>
      </c>
    </row>
    <row r="111" spans="1:17" s="85" customFormat="1" ht="21" customHeight="1" x14ac:dyDescent="0.25">
      <c r="A111" s="95">
        <v>7</v>
      </c>
      <c r="B111" s="113" t="s">
        <v>438</v>
      </c>
      <c r="C111" s="122" t="s">
        <v>436</v>
      </c>
      <c r="D111" s="111" t="s">
        <v>51</v>
      </c>
      <c r="E111" s="94" t="s">
        <v>437</v>
      </c>
      <c r="F111" s="97" t="s">
        <v>457</v>
      </c>
      <c r="G111" s="98" t="s">
        <v>419</v>
      </c>
      <c r="H111" s="99">
        <v>0</v>
      </c>
      <c r="I111" s="100">
        <v>0</v>
      </c>
      <c r="J111" s="101"/>
      <c r="K111" s="99"/>
      <c r="L111" s="100"/>
      <c r="M111" s="101"/>
      <c r="N111" s="100"/>
      <c r="O111" s="100"/>
      <c r="P111" s="101"/>
      <c r="Q111" s="102" t="s">
        <v>442</v>
      </c>
    </row>
    <row r="113" spans="3:20" s="39" customFormat="1" ht="24.95" customHeight="1" x14ac:dyDescent="0.3">
      <c r="C113" s="45" t="s">
        <v>451</v>
      </c>
      <c r="D113" s="45"/>
      <c r="E113" s="45"/>
      <c r="H113" s="41"/>
      <c r="I113" s="41"/>
      <c r="J113" s="42"/>
      <c r="K113" s="41"/>
      <c r="L113" s="41"/>
      <c r="M113" s="42"/>
      <c r="N113" s="41"/>
      <c r="O113" s="41"/>
      <c r="P113" s="42"/>
      <c r="Q113" s="42"/>
      <c r="R113" s="42"/>
      <c r="S113" s="42"/>
    </row>
    <row r="114" spans="3:20" s="39" customFormat="1" ht="18.75" customHeight="1" x14ac:dyDescent="0.35">
      <c r="C114" s="45"/>
      <c r="D114" s="45"/>
      <c r="E114" s="45"/>
      <c r="F114" s="71" t="s">
        <v>453</v>
      </c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46"/>
      <c r="S114" s="46"/>
      <c r="T114" s="46"/>
    </row>
    <row r="115" spans="3:20" s="39" customFormat="1" x14ac:dyDescent="0.25">
      <c r="H115" s="41"/>
      <c r="I115" s="41"/>
      <c r="J115" s="47" t="s">
        <v>455</v>
      </c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3:20" s="39" customFormat="1" x14ac:dyDescent="0.25">
      <c r="H116" s="41"/>
      <c r="I116" s="41"/>
      <c r="J116" s="47" t="s">
        <v>454</v>
      </c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3:20" s="39" customFormat="1" x14ac:dyDescent="0.25">
      <c r="H117" s="41"/>
      <c r="I117" s="41"/>
      <c r="J117" s="42"/>
      <c r="K117" s="41"/>
      <c r="L117" s="41"/>
      <c r="M117" s="42"/>
      <c r="N117" s="41"/>
      <c r="O117" s="41"/>
      <c r="P117" s="42"/>
      <c r="Q117" s="42"/>
      <c r="R117" s="42"/>
      <c r="S117" s="42"/>
    </row>
    <row r="118" spans="3:20" s="39" customFormat="1" x14ac:dyDescent="0.25">
      <c r="H118" s="41"/>
      <c r="I118" s="41"/>
      <c r="J118" s="42"/>
      <c r="K118" s="41"/>
      <c r="L118" s="41"/>
      <c r="M118" s="42"/>
      <c r="N118" s="41"/>
      <c r="O118" s="41"/>
      <c r="P118" s="42"/>
      <c r="Q118" s="42"/>
      <c r="R118" s="42"/>
      <c r="S118" s="42"/>
    </row>
    <row r="119" spans="3:20" s="39" customFormat="1" x14ac:dyDescent="0.25">
      <c r="H119" s="41"/>
      <c r="I119" s="41"/>
      <c r="J119" s="42"/>
      <c r="K119" s="41"/>
      <c r="L119" s="41"/>
      <c r="M119" s="42"/>
      <c r="N119" s="41"/>
      <c r="O119" s="41"/>
      <c r="P119" s="42"/>
      <c r="Q119" s="42"/>
      <c r="R119" s="42"/>
      <c r="S119" s="42"/>
    </row>
    <row r="120" spans="3:20" s="39" customFormat="1" x14ac:dyDescent="0.25">
      <c r="H120" s="41"/>
      <c r="I120" s="41"/>
      <c r="J120" s="42"/>
      <c r="K120" s="41"/>
      <c r="L120" s="41"/>
      <c r="M120" s="42"/>
      <c r="N120" s="41"/>
      <c r="O120" s="41"/>
      <c r="P120" s="42"/>
      <c r="Q120" s="42"/>
      <c r="R120" s="42"/>
      <c r="S120" s="42"/>
    </row>
    <row r="121" spans="3:20" s="39" customFormat="1" x14ac:dyDescent="0.25">
      <c r="H121" s="41"/>
      <c r="I121" s="41"/>
      <c r="J121" s="42"/>
      <c r="K121" s="41"/>
      <c r="L121" s="41"/>
      <c r="M121" s="42"/>
      <c r="N121" s="41"/>
      <c r="O121" s="41"/>
      <c r="P121" s="42"/>
      <c r="Q121" s="42"/>
      <c r="R121" s="42"/>
      <c r="S121" s="42"/>
    </row>
    <row r="122" spans="3:20" s="39" customFormat="1" x14ac:dyDescent="0.25">
      <c r="H122" s="41"/>
      <c r="I122" s="41"/>
      <c r="J122" s="42"/>
      <c r="K122" s="41"/>
      <c r="L122" s="41"/>
      <c r="M122" s="42"/>
      <c r="N122" s="41"/>
      <c r="O122" s="41"/>
      <c r="P122" s="42"/>
      <c r="Q122" s="42"/>
      <c r="R122" s="42"/>
      <c r="S122" s="42"/>
    </row>
    <row r="123" spans="3:20" s="39" customFormat="1" ht="15" customHeight="1" x14ac:dyDescent="0.3">
      <c r="H123" s="41"/>
      <c r="I123" s="41"/>
      <c r="J123" s="44" t="s">
        <v>452</v>
      </c>
      <c r="K123" s="44"/>
      <c r="L123" s="44"/>
      <c r="M123" s="44"/>
      <c r="N123" s="44"/>
      <c r="O123" s="44"/>
      <c r="P123" s="44"/>
      <c r="Q123" s="44"/>
      <c r="R123" s="44"/>
      <c r="S123" s="44"/>
      <c r="T123" s="44"/>
    </row>
    <row r="124" spans="3:20" s="39" customFormat="1" x14ac:dyDescent="0.25">
      <c r="H124" s="41"/>
      <c r="I124" s="41"/>
      <c r="J124" s="42"/>
      <c r="K124" s="41"/>
      <c r="L124" s="41"/>
      <c r="M124" s="42"/>
      <c r="N124" s="41"/>
      <c r="O124" s="41"/>
      <c r="P124" s="42"/>
      <c r="S124" s="42"/>
    </row>
  </sheetData>
  <mergeCells count="20">
    <mergeCell ref="H8:I8"/>
    <mergeCell ref="J8:J9"/>
    <mergeCell ref="A1:H1"/>
    <mergeCell ref="A2:H2"/>
    <mergeCell ref="F114:Q114"/>
    <mergeCell ref="Q8:Q9"/>
    <mergeCell ref="A4:T4"/>
    <mergeCell ref="A5:T5"/>
    <mergeCell ref="K8:L8"/>
    <mergeCell ref="M8:M9"/>
    <mergeCell ref="N8:O8"/>
    <mergeCell ref="P8:P9"/>
    <mergeCell ref="A6:Q6"/>
    <mergeCell ref="A8:A9"/>
    <mergeCell ref="B8:B9"/>
    <mergeCell ref="C8:C9"/>
    <mergeCell ref="D8:D9"/>
    <mergeCell ref="E8:E9"/>
    <mergeCell ref="F8:F9"/>
    <mergeCell ref="G8:G9"/>
  </mergeCells>
  <pageMargins left="1" right="1" top="1" bottom="1" header="1" footer="1"/>
  <pageSetup paperSize="9" scale="7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11" sqref="G11"/>
    </sheetView>
  </sheetViews>
  <sheetFormatPr defaultRowHeight="15" x14ac:dyDescent="0.25"/>
  <sheetData>
    <row r="1" spans="1:2" ht="15.75" x14ac:dyDescent="0.25">
      <c r="A1" s="1">
        <v>0</v>
      </c>
      <c r="B1" s="1" t="s">
        <v>397</v>
      </c>
    </row>
    <row r="2" spans="1:2" ht="15.75" x14ac:dyDescent="0.25">
      <c r="A2" s="1">
        <v>4</v>
      </c>
      <c r="B2" s="1" t="s">
        <v>398</v>
      </c>
    </row>
    <row r="3" spans="1:2" ht="15.75" x14ac:dyDescent="0.25">
      <c r="A3" s="1">
        <v>5</v>
      </c>
      <c r="B3" s="1" t="s">
        <v>399</v>
      </c>
    </row>
    <row r="4" spans="1:2" ht="15.75" x14ac:dyDescent="0.25">
      <c r="A4" s="1">
        <v>6</v>
      </c>
      <c r="B4" s="1" t="s">
        <v>400</v>
      </c>
    </row>
    <row r="5" spans="1:2" ht="15.75" x14ac:dyDescent="0.25">
      <c r="A5" s="1">
        <v>7</v>
      </c>
      <c r="B5" s="1" t="s">
        <v>401</v>
      </c>
    </row>
    <row r="6" spans="1:2" ht="15.75" x14ac:dyDescent="0.25">
      <c r="A6" s="1">
        <v>8</v>
      </c>
      <c r="B6" s="1" t="s">
        <v>402</v>
      </c>
    </row>
    <row r="7" spans="1:2" ht="15.75" x14ac:dyDescent="0.25">
      <c r="A7" s="1">
        <v>9</v>
      </c>
      <c r="B7" s="1" t="s">
        <v>403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caodang</vt:lpstr>
      <vt:lpstr>HLđợt3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VUI-HIEN</dc:creator>
  <cp:lastModifiedBy>Windows User</cp:lastModifiedBy>
  <cp:lastPrinted>2016-12-21T04:18:52Z</cp:lastPrinted>
  <dcterms:created xsi:type="dcterms:W3CDTF">2015-05-22T08:38:23Z</dcterms:created>
  <dcterms:modified xsi:type="dcterms:W3CDTF">2016-12-21T04:20:55Z</dcterms:modified>
</cp:coreProperties>
</file>